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74" activeTab="0"/>
  </bookViews>
  <sheets>
    <sheet name="Р-Юрмаш" sheetId="1" r:id="rId1"/>
  </sheets>
  <definedNames>
    <definedName name="_xlnm.Print_Area" localSheetId="0">'Р-Юрмаш'!$A$1:$T$242</definedName>
  </definedNames>
  <calcPr fullCalcOnLoad="1"/>
</workbook>
</file>

<file path=xl/sharedStrings.xml><?xml version="1.0" encoding="utf-8"?>
<sst xmlns="http://schemas.openxmlformats.org/spreadsheetml/2006/main" count="328" uniqueCount="250">
  <si>
    <t>к Порядку   составления</t>
  </si>
  <si>
    <t>УТВЕРЖДАЮ</t>
  </si>
  <si>
    <t>КОДЫ</t>
  </si>
  <si>
    <t>Форма по КФД</t>
  </si>
  <si>
    <t>Дата</t>
  </si>
  <si>
    <t>по ОКПО</t>
  </si>
  <si>
    <t>по ОКЕИ</t>
  </si>
  <si>
    <t xml:space="preserve">Наименование бюджетного/автономного   учреждения муниципального района Уфимский район Республики Башкортостан (подразделения) </t>
  </si>
  <si>
    <t xml:space="preserve">Наименование органа, осуществляющего функции и полномочия учредителя </t>
  </si>
  <si>
    <t>Администрация муниципального района Уфимский район Республики Башкортостан</t>
  </si>
  <si>
    <t xml:space="preserve">Адрес фактического местонахождения  бюджетного/автономного  учреждения муниципального района Уфимский район Республики Башкортостан (подразделения) </t>
  </si>
  <si>
    <t>1.1. Цели деятельности бюджетного/автономного  учреждения муниципального района Уфимский район Республики Башкортостан (подразделения): заполняете на основании учредительных документов (устав)</t>
  </si>
  <si>
    <t>1.3. Перечень услуг (работ), осуществляемых на платной (частично платной) основе: заполняете если есть платные кружки (если нет ставите «нет»)</t>
  </si>
  <si>
    <t>II. Показатели финансового состояния бюджетного/ автономного   учреждения муниципального района Уфимский район   Республики Башкортостан (подразделения)</t>
  </si>
  <si>
    <t>№ п/п</t>
  </si>
  <si>
    <t>Наименование показателя</t>
  </si>
  <si>
    <t>Сумма</t>
  </si>
  <si>
    <t>1.</t>
  </si>
  <si>
    <t>Нефинансовые активы, всего:</t>
  </si>
  <si>
    <t>из них:</t>
  </si>
  <si>
    <t>1.1.</t>
  </si>
  <si>
    <t>Общая балансовая стоимость недвижимого государственного имущества, всего</t>
  </si>
  <si>
    <t>в том числе:</t>
  </si>
  <si>
    <t>1.1.1.</t>
  </si>
  <si>
    <t>Стоимость имущества, закрепленного собственником имущества за государственным учреждением (подразделением) на праве оперативного управления</t>
  </si>
  <si>
    <t>1.1.2.</t>
  </si>
  <si>
    <t>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</si>
  <si>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</t>
  </si>
  <si>
    <t>Стоимость имущества, приобретенного государственным учреждением (подразделением) за счет доходов, полученных от приносящей доход деятельности</t>
  </si>
  <si>
    <t>1.1.4.</t>
  </si>
  <si>
    <t>Остаточная стоимость недвижимого государственного имущества</t>
  </si>
  <si>
    <t>1.2.</t>
  </si>
  <si>
    <t>Общая балансовая стоимость движимого государственного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</si>
  <si>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</si>
  <si>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</si>
  <si>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</si>
  <si>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</si>
  <si>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</si>
  <si>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</si>
  <si>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</si>
  <si>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бюджета Республики Башкортостан</t>
  </si>
  <si>
    <t>2.2.</t>
  </si>
  <si>
    <t>Дебиторская задолженность по выданным авансам, полученным за счет средств бюджета Республики Башкортостан,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</si>
  <si>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</si>
  <si>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</si>
  <si>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</si>
  <si>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</si>
  <si>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</si>
  <si>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</si>
  <si>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</si>
  <si>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</si>
  <si>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</si>
  <si>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</si>
  <si>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</si>
  <si>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</si>
  <si>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</si>
  <si>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</si>
  <si>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</si>
  <si>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</si>
  <si>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</si>
  <si>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</si>
  <si>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</si>
  <si>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</si>
  <si>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</si>
  <si>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</si>
  <si>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</si>
  <si>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</si>
  <si>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</si>
  <si>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</si>
  <si>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</si>
  <si>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</si>
  <si>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</si>
  <si>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</si>
  <si>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</si>
  <si>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</si>
  <si>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</si>
  <si>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</si>
  <si>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</si>
  <si>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</si>
  <si>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</si>
  <si>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бюджета муниципального района Уфимский район Республики Башкортостан, всего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</si>
  <si>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</si>
  <si>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</si>
  <si>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</si>
  <si>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</si>
  <si>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</si>
  <si>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</si>
  <si>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</si>
  <si>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</si>
  <si>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</si>
  <si>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</si>
  <si>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</si>
  <si>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</si>
  <si>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</si>
  <si>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</si>
  <si>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</si>
  <si>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</si>
  <si>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</si>
  <si>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</si>
  <si>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</si>
  <si>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</si>
  <si>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</si>
  <si>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</si>
  <si>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</si>
  <si>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</si>
  <si>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</si>
  <si>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</si>
  <si>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</si>
  <si>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</si>
  <si>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</si>
  <si>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</si>
  <si>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</si>
  <si>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</si>
  <si>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</si>
  <si>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</si>
  <si>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</si>
  <si>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</si>
  <si>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</si>
  <si>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</si>
  <si>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</si>
  <si>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</si>
  <si>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</si>
  <si>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III. Показатели по поступлениям и выплатам бюджетного/автономного   учреждения муниципального района Уфимский район Республики Башкортостан (подразделения)</t>
  </si>
  <si>
    <t>Код анали­тики</t>
  </si>
  <si>
    <t>Всего</t>
  </si>
  <si>
    <t>субсидии на гос. задание</t>
  </si>
  <si>
    <t>субсидии на иные цели</t>
  </si>
  <si>
    <t xml:space="preserve">Планируемый остаток средств на начало планируемого года </t>
  </si>
  <si>
    <t>х</t>
  </si>
  <si>
    <t xml:space="preserve">Поступления, всего:     </t>
  </si>
  <si>
    <t xml:space="preserve">в том числе:             </t>
  </si>
  <si>
    <t xml:space="preserve">Субсидии на выполнение государственного задания </t>
  </si>
  <si>
    <t xml:space="preserve">Субсидии на иные цели (целевые субсидии)         </t>
  </si>
  <si>
    <t xml:space="preserve">Бюджетные инвестиции     </t>
  </si>
  <si>
    <t xml:space="preserve">из них:  </t>
  </si>
  <si>
    <t xml:space="preserve">Заработная плата         </t>
  </si>
  <si>
    <t xml:space="preserve">Прочие выплаты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</si>
  <si>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</si>
  <si>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</si>
  <si>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</si>
  <si>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</si>
  <si>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в т.ч.</t>
  </si>
  <si>
    <t>Оплата услуг отопления (тэц)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</si>
  <si>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</si>
  <si>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</si>
  <si>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</si>
  <si>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</si>
  <si>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</si>
  <si>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 ассенизации, водоотведения</t>
  </si>
  <si>
    <t>Другие расходы по оплате коммунальных услуг</t>
  </si>
  <si>
    <t>Текущий ремонт (ремонт)</t>
  </si>
  <si>
    <t>Капитальный ремонт</t>
  </si>
  <si>
    <t>Другие расходы по содержанию имущества</t>
  </si>
  <si>
    <t xml:space="preserve">Прочие работы, услуги    </t>
  </si>
  <si>
    <t xml:space="preserve">из них:                  </t>
  </si>
  <si>
    <t xml:space="preserve">Пенсии, пособия, выплачивае­мые организациями сектора государственного управления               </t>
  </si>
  <si>
    <t xml:space="preserve">Прочие расходы           </t>
  </si>
  <si>
    <t xml:space="preserve">Расходы по приобретению нефинансовых активов, всего           </t>
  </si>
  <si>
    <t>Основные средства</t>
  </si>
  <si>
    <t>Капитальное строительство</t>
  </si>
  <si>
    <t>Иные расходы, связанные с увеличением стоимости основных средств</t>
  </si>
  <si>
    <t>Нематериальные активы</t>
  </si>
  <si>
    <t>Непроизведенные активы</t>
  </si>
  <si>
    <t>Материальные запасы</t>
  </si>
  <si>
    <t>Медикаменты, перевязочные средства и прочие лечебные расходы</t>
  </si>
  <si>
    <t>Бесплатное обеспечение отдельных категорий граждан лекарственными средствами и медицинскими изделиями по рецептам врачей  в амбулаторных условиях</t>
  </si>
  <si>
    <t>Прочие медикаменты, перевязочные средства и лечебные расходы</t>
  </si>
  <si>
    <t>Продукты питания</t>
  </si>
  <si>
    <t>Бесплатное обеспечение беременных женщин и кормящих матерей специализированными продуктами питания</t>
  </si>
  <si>
    <t>Бесплатное обеспечение детей в возрасте до трех лет продуктами детского питания</t>
  </si>
  <si>
    <t>Прочие продукты питания</t>
  </si>
  <si>
    <t>Иные расходы, связанные с увеличением стоимости материальных запасов</t>
  </si>
  <si>
    <t xml:space="preserve">Поступление финансовых активов, всего           </t>
  </si>
  <si>
    <t xml:space="preserve">Увеличение стоимости ценных бумаг, кроме акций и иных форм участия в капитале  </t>
  </si>
  <si>
    <t xml:space="preserve">Увеличение стоимости акций и иных форм участия в капитале               </t>
  </si>
  <si>
    <t xml:space="preserve">Планируемый остаток средств на конец планируемого года        </t>
  </si>
  <si>
    <t>Справочно:</t>
  </si>
  <si>
    <t xml:space="preserve">Объем публичных обязательств, всего </t>
  </si>
  <si>
    <t>задача</t>
  </si>
  <si>
    <t>мероприятие</t>
  </si>
  <si>
    <t>плановый результат</t>
  </si>
  <si>
    <t>срок исполнения</t>
  </si>
  <si>
    <t>Руководитель учреждения</t>
  </si>
  <si>
    <t>(расшифровка подписи)</t>
  </si>
  <si>
    <t>Руководитель финансово-экономической службы</t>
  </si>
  <si>
    <t>Исполнитель</t>
  </si>
  <si>
    <t>Приложение № 1</t>
  </si>
  <si>
    <t>(наименование должности лица, утверждающего документ)</t>
  </si>
  <si>
    <t>1.2. Виды деятельности бюджетного/автономного учреждения муниципального района Уфимский район Республики Башкортостан (подразделения): заполняете на основании учредительных документов (устав)</t>
  </si>
  <si>
    <t>по лицевым счетам, открытым в финансовом органе</t>
  </si>
  <si>
    <t>бюджетные инвестициии</t>
  </si>
  <si>
    <t>приносящий доход деятельность</t>
  </si>
  <si>
    <t>реализация ценных бумаг</t>
  </si>
  <si>
    <t xml:space="preserve"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(частично платной) основе         </t>
  </si>
  <si>
    <t>Поступления от иной приносящей доход деятельности (питание школьников, спонсорская помощь)</t>
  </si>
  <si>
    <t>Поступления от реализации ценных бумаг</t>
  </si>
  <si>
    <t>Оплата труда и начисления на выплаты по оплате труда, всего</t>
  </si>
  <si>
    <t xml:space="preserve">Начисления на выплаты по оплате труда </t>
  </si>
  <si>
    <t xml:space="preserve">Приобретение работ, услуг,  всего                    </t>
  </si>
  <si>
    <t xml:space="preserve">Арендная плата за пользование имуществом          </t>
  </si>
  <si>
    <t xml:space="preserve">Работы, услуги по содержанию имущества            </t>
  </si>
  <si>
    <t xml:space="preserve">Социальное обеспечение,  всего  </t>
  </si>
  <si>
    <t xml:space="preserve">Пособия по социальной помощи населению            </t>
  </si>
  <si>
    <t>(подпись)</t>
  </si>
  <si>
    <t>Главный бухгалтер</t>
  </si>
  <si>
    <r>
      <t xml:space="preserve">Единица измерения: </t>
    </r>
    <r>
      <rPr>
        <b/>
        <u val="single"/>
        <sz val="16"/>
        <rFont val="Times New Roman"/>
        <family val="1"/>
      </rPr>
      <t>руб.</t>
    </r>
  </si>
  <si>
    <r>
      <t>Выплаты, всего:</t>
    </r>
    <r>
      <rPr>
        <sz val="16"/>
        <rFont val="Times New Roman"/>
        <family val="1"/>
      </rPr>
      <t xml:space="preserve">          </t>
    </r>
  </si>
  <si>
    <t>I. Сведения о деятельности бюджетного/ автономного учреждения муниципального района Уфимский район Республики Башкортостан (подразделения)</t>
  </si>
  <si>
    <t>223.1</t>
  </si>
  <si>
    <t>223.2</t>
  </si>
  <si>
    <t>223.3</t>
  </si>
  <si>
    <t>223.4</t>
  </si>
  <si>
    <t>223.5</t>
  </si>
  <si>
    <t>223.6</t>
  </si>
  <si>
    <t>223.7</t>
  </si>
  <si>
    <t>223.8</t>
  </si>
  <si>
    <t>225.2</t>
  </si>
  <si>
    <t>225.3</t>
  </si>
  <si>
    <t>225.6</t>
  </si>
  <si>
    <t>310.1</t>
  </si>
  <si>
    <t>310.2</t>
  </si>
  <si>
    <t>340.1</t>
  </si>
  <si>
    <t>340.11</t>
  </si>
  <si>
    <t>340.12</t>
  </si>
  <si>
    <t>340.2</t>
  </si>
  <si>
    <t>340.21</t>
  </si>
  <si>
    <t>340.22</t>
  </si>
  <si>
    <t>340.23</t>
  </si>
  <si>
    <t>340.3</t>
  </si>
  <si>
    <t xml:space="preserve">Образовательная деятельность по основным образовательным программам дошкольного образования, по программам дополнительного образования, </t>
  </si>
  <si>
    <t>оздоровительная работа с часто болеющими детьми; финансово-хозяйственная деятельность</t>
  </si>
  <si>
    <t xml:space="preserve">по программам специального (коррекционнного) образования; оказание платных дополнительных образовательных услуг; лечебно-профилактическая </t>
  </si>
  <si>
    <r>
      <t xml:space="preserve">ИНН/КПП  </t>
    </r>
    <r>
      <rPr>
        <b/>
        <u val="single"/>
        <sz val="16"/>
        <rFont val="Times New Roman"/>
        <family val="1"/>
      </rPr>
      <t>0245009554/ 024501001</t>
    </r>
  </si>
  <si>
    <t>Муниципальное дошкольное образовательное бюджетное  учреждение детский сад "Лесная сказка" с. Русский Юрмаш муниципального района Уфимский район Республики Башкортостан</t>
  </si>
  <si>
    <t>450521, Республики Башкортостан, Уфимский район, с. Русский-Юрмаш, ул. Центральная , 31</t>
  </si>
  <si>
    <t xml:space="preserve">Помощь семье в воспитании детей дошкольного возраста, охрана и укрепление их физического и психологического здоровья, развитие индивидуальных способностей и </t>
  </si>
  <si>
    <t>необходимая коррекция нарушения развития детей.</t>
  </si>
  <si>
    <t>Хореографический кружок, художественно-эстетический кружок</t>
  </si>
  <si>
    <t>____________ / ________________________/</t>
  </si>
  <si>
    <t>"_____"________________ 20____ г.</t>
  </si>
  <si>
    <t xml:space="preserve">                                                                                                        </t>
  </si>
  <si>
    <t xml:space="preserve">                  (подпись)</t>
  </si>
  <si>
    <t>План финансово-хозяйственной деятельности на 2013 г.</t>
  </si>
  <si>
    <t>Кулгунина А.М.</t>
  </si>
  <si>
    <t>Садовникова Р.А.</t>
  </si>
  <si>
    <t>Хантимирова Л.А.</t>
  </si>
  <si>
    <t>и утверждения бюджетного планирования,                      расшифровки показателей планов финансово-хозяйственной деятельности бюджетных и автономных учреждений муниципального района Уфимский район Республики Башкортостан на 2013 год</t>
  </si>
  <si>
    <r>
      <t xml:space="preserve">в том числе балансовая стоимость особо ценного движимого имущества  </t>
    </r>
    <r>
      <rPr>
        <b/>
        <sz val="16"/>
        <rFont val="Times New Roman"/>
        <family val="1"/>
      </rPr>
      <t xml:space="preserve"> </t>
    </r>
  </si>
  <si>
    <r>
      <t xml:space="preserve">1.5. Общая балансовая стоимость движимого государственного имущества </t>
    </r>
    <r>
      <rPr>
        <b/>
        <sz val="16"/>
        <rFont val="Times New Roman"/>
        <family val="1"/>
      </rPr>
      <t>на дату составления Плана</t>
    </r>
    <r>
      <rPr>
        <sz val="16"/>
        <rFont val="Times New Roman"/>
        <family val="1"/>
      </rPr>
      <t xml:space="preserve">   </t>
    </r>
  </si>
  <si>
    <r>
      <t xml:space="preserve">1.4. Общая балансовая стоимость недвижимого государственного имущества </t>
    </r>
    <r>
      <rPr>
        <b/>
        <sz val="16"/>
        <rFont val="Times New Roman"/>
        <family val="1"/>
      </rPr>
      <t>на дату составления Плана</t>
    </r>
    <r>
      <rPr>
        <sz val="16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</si>
</sst>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 shrinkToFit="1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/>
    </xf>
    <xf numFmtId="178" fontId="1" fillId="32" borderId="0" xfId="42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justify" wrapText="1"/>
    </xf>
    <xf numFmtId="0" fontId="2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1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/>
    </xf>
    <xf numFmtId="178" fontId="1" fillId="32" borderId="13" xfId="42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lef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1C9"/>
  </sheetPr>
  <dimension ref="A3:AO242"/>
  <sheetViews>
    <sheetView tabSelected="1" view="pageBreakPreview" zoomScale="55" zoomScaleNormal="75" zoomScaleSheetLayoutView="55" zoomScalePageLayoutView="0" workbookViewId="0" topLeftCell="A75">
      <selection activeCell="C186" sqref="C186"/>
    </sheetView>
  </sheetViews>
  <sheetFormatPr defaultColWidth="9.140625" defaultRowHeight="12.75"/>
  <cols>
    <col min="1" max="1" width="48.421875" style="7" customWidth="1"/>
    <col min="2" max="3" width="24.28125" style="7" customWidth="1"/>
    <col min="4" max="4" width="30.57421875" style="7" customWidth="1"/>
    <col min="5" max="7" width="25.28125" style="7" customWidth="1"/>
    <col min="8" max="8" width="23.7109375" style="7" customWidth="1"/>
    <col min="9" max="9" width="9.140625" style="7" hidden="1" customWidth="1"/>
    <col min="10" max="10" width="7.00390625" style="7" hidden="1" customWidth="1"/>
    <col min="11" max="15" width="9.140625" style="7" hidden="1" customWidth="1"/>
    <col min="16" max="16" width="5.421875" style="7" hidden="1" customWidth="1"/>
    <col min="17" max="17" width="9.140625" style="7" hidden="1" customWidth="1"/>
    <col min="18" max="18" width="10.7109375" style="7" customWidth="1"/>
    <col min="19" max="20" width="11.7109375" style="7" customWidth="1"/>
    <col min="21" max="21" width="9.140625" style="7" hidden="1" customWidth="1"/>
    <col min="22" max="23" width="9.140625" style="7" customWidth="1"/>
    <col min="24" max="24" width="13.8515625" style="7" customWidth="1"/>
    <col min="25" max="16384" width="9.140625" style="7" customWidth="1"/>
  </cols>
  <sheetData>
    <row r="1" s="3" customFormat="1" ht="21"/>
    <row r="2" s="3" customFormat="1" ht="12.75" customHeight="1"/>
    <row r="3" spans="7:21" s="3" customFormat="1" ht="22.5" customHeight="1">
      <c r="G3" s="37" t="s">
        <v>186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4"/>
    </row>
    <row r="4" spans="7:21" s="3" customFormat="1" ht="17.25" customHeight="1">
      <c r="G4" s="37" t="s">
        <v>0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7:21" s="3" customFormat="1" ht="18.75" customHeight="1">
      <c r="G5" s="37" t="s">
        <v>246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7:21" s="3" customFormat="1" ht="18.75" customHeight="1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7:21" s="3" customFormat="1" ht="18.75" customHeight="1"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7:21" s="3" customFormat="1" ht="18.75" customHeight="1"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7:21" s="3" customFormat="1" ht="18.75" customHeight="1"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8:12" s="3" customFormat="1" ht="18.75" customHeight="1">
      <c r="H10" s="4"/>
      <c r="I10" s="4"/>
      <c r="J10" s="4"/>
      <c r="K10" s="4"/>
      <c r="L10" s="4"/>
    </row>
    <row r="11" spans="7:19" s="3" customFormat="1" ht="22.5" customHeight="1">
      <c r="G11" s="38" t="s">
        <v>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7:21" s="3" customFormat="1" ht="34.5" customHeight="1">
      <c r="G12" s="40" t="s">
        <v>240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7:21" s="3" customFormat="1" ht="36" customHeight="1">
      <c r="G13" s="39" t="s">
        <v>187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7:21" s="3" customFormat="1" ht="37.5" customHeight="1">
      <c r="G14" s="38" t="s">
        <v>238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7:21" s="3" customFormat="1" ht="24.75" customHeight="1">
      <c r="G15" s="37" t="s">
        <v>241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8:21" s="3" customFormat="1" ht="29.25" customHeight="1">
      <c r="H16" s="38" t="s">
        <v>239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="3" customFormat="1" ht="18.75" customHeight="1"/>
    <row r="18" spans="1:23" s="3" customFormat="1" ht="22.5" customHeight="1">
      <c r="A18" s="41" t="s">
        <v>242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5"/>
      <c r="V18" s="5"/>
      <c r="W18" s="5"/>
    </row>
    <row r="19" spans="1:24" s="3" customFormat="1" ht="22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5"/>
      <c r="V19" s="5"/>
      <c r="W19" s="5"/>
      <c r="X19" s="5"/>
    </row>
    <row r="20" spans="1:24" s="3" customFormat="1" ht="22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="3" customFormat="1" ht="21"/>
    <row r="22" spans="4:18" s="3" customFormat="1" ht="41.25" customHeight="1" thickBot="1">
      <c r="D22" s="50"/>
      <c r="E22" s="50"/>
      <c r="R22" s="6" t="s">
        <v>2</v>
      </c>
    </row>
    <row r="23" spans="8:18" ht="21" thickBot="1">
      <c r="H23" s="38" t="s">
        <v>3</v>
      </c>
      <c r="I23" s="38"/>
      <c r="J23" s="44"/>
      <c r="R23" s="8"/>
    </row>
    <row r="24" spans="1:20" ht="21.75" customHeight="1" thickBot="1">
      <c r="A24" s="37" t="s">
        <v>7</v>
      </c>
      <c r="B24" s="37"/>
      <c r="C24" s="37"/>
      <c r="D24" s="37"/>
      <c r="E24" s="37"/>
      <c r="F24" s="37"/>
      <c r="G24" s="37"/>
      <c r="H24" s="38" t="s">
        <v>4</v>
      </c>
      <c r="I24" s="38"/>
      <c r="J24" s="44"/>
      <c r="K24" s="3"/>
      <c r="L24" s="3"/>
      <c r="M24" s="3"/>
      <c r="N24" s="3"/>
      <c r="O24" s="3"/>
      <c r="P24" s="3"/>
      <c r="Q24" s="3"/>
      <c r="R24" s="8"/>
      <c r="S24" s="3"/>
      <c r="T24" s="3"/>
    </row>
    <row r="25" spans="1:20" ht="51.75" customHeight="1" thickBot="1">
      <c r="A25" s="43" t="s">
        <v>233</v>
      </c>
      <c r="B25" s="43"/>
      <c r="C25" s="43"/>
      <c r="D25" s="43"/>
      <c r="E25" s="43"/>
      <c r="F25" s="43"/>
      <c r="G25" s="43"/>
      <c r="H25" s="3"/>
      <c r="I25" s="9"/>
      <c r="J25" s="3"/>
      <c r="K25" s="10"/>
      <c r="L25" s="10"/>
      <c r="M25" s="10"/>
      <c r="N25" s="10"/>
      <c r="O25" s="10"/>
      <c r="P25" s="10"/>
      <c r="Q25" s="10"/>
      <c r="R25" s="8"/>
      <c r="S25" s="10"/>
      <c r="T25" s="10"/>
    </row>
    <row r="26" spans="1:20" ht="21.75" customHeight="1" thickBot="1">
      <c r="A26" s="37" t="s">
        <v>232</v>
      </c>
      <c r="B26" s="37"/>
      <c r="C26" s="37"/>
      <c r="D26" s="37"/>
      <c r="E26" s="37"/>
      <c r="F26" s="37"/>
      <c r="G26" s="37"/>
      <c r="H26" s="3"/>
      <c r="I26" s="9"/>
      <c r="J26" s="3"/>
      <c r="K26" s="3"/>
      <c r="L26" s="3"/>
      <c r="M26" s="3"/>
      <c r="N26" s="3"/>
      <c r="O26" s="3"/>
      <c r="P26" s="3"/>
      <c r="Q26" s="3"/>
      <c r="R26" s="8"/>
      <c r="S26" s="3"/>
      <c r="T26" s="3"/>
    </row>
    <row r="27" spans="1:20" ht="21.75" customHeight="1" thickBot="1">
      <c r="A27" s="37" t="s">
        <v>205</v>
      </c>
      <c r="B27" s="37"/>
      <c r="C27" s="37"/>
      <c r="D27" s="37"/>
      <c r="E27" s="37"/>
      <c r="F27" s="37"/>
      <c r="G27" s="37"/>
      <c r="H27" s="38" t="s">
        <v>5</v>
      </c>
      <c r="I27" s="38"/>
      <c r="J27" s="44"/>
      <c r="K27" s="3"/>
      <c r="L27" s="3"/>
      <c r="M27" s="3"/>
      <c r="N27" s="3"/>
      <c r="O27" s="3"/>
      <c r="P27" s="3"/>
      <c r="Q27" s="3"/>
      <c r="R27" s="8"/>
      <c r="S27" s="3"/>
      <c r="T27" s="3"/>
    </row>
    <row r="28" spans="1:20" ht="21.75" customHeight="1" thickBot="1">
      <c r="A28" s="37" t="s">
        <v>8</v>
      </c>
      <c r="B28" s="37"/>
      <c r="C28" s="37"/>
      <c r="D28" s="37"/>
      <c r="E28" s="37"/>
      <c r="F28" s="37"/>
      <c r="G28" s="37"/>
      <c r="H28" s="3"/>
      <c r="I28" s="9"/>
      <c r="J28" s="3"/>
      <c r="K28" s="3"/>
      <c r="L28" s="3"/>
      <c r="M28" s="3"/>
      <c r="N28" s="3"/>
      <c r="O28" s="3"/>
      <c r="P28" s="3"/>
      <c r="Q28" s="3"/>
      <c r="R28" s="8"/>
      <c r="S28" s="3"/>
      <c r="T28" s="3"/>
    </row>
    <row r="29" spans="1:20" ht="21.75" customHeight="1" thickBot="1">
      <c r="A29" s="43" t="s">
        <v>9</v>
      </c>
      <c r="B29" s="43"/>
      <c r="C29" s="43"/>
      <c r="D29" s="43"/>
      <c r="E29" s="43"/>
      <c r="F29" s="43"/>
      <c r="G29" s="43"/>
      <c r="H29" s="3"/>
      <c r="I29" s="9"/>
      <c r="J29" s="3"/>
      <c r="K29" s="10"/>
      <c r="L29" s="10"/>
      <c r="M29" s="10"/>
      <c r="N29" s="10"/>
      <c r="O29" s="10"/>
      <c r="P29" s="10"/>
      <c r="Q29" s="10"/>
      <c r="R29" s="8"/>
      <c r="S29" s="10"/>
      <c r="T29" s="10"/>
    </row>
    <row r="30" spans="1:20" ht="21.75" customHeight="1" thickBot="1">
      <c r="A30" s="37" t="s">
        <v>10</v>
      </c>
      <c r="B30" s="37"/>
      <c r="C30" s="37"/>
      <c r="D30" s="37"/>
      <c r="E30" s="37"/>
      <c r="F30" s="37"/>
      <c r="G30" s="37"/>
      <c r="H30" s="3"/>
      <c r="I30" s="9"/>
      <c r="J30" s="3"/>
      <c r="K30" s="3"/>
      <c r="L30" s="3"/>
      <c r="M30" s="3"/>
      <c r="N30" s="3"/>
      <c r="O30" s="3"/>
      <c r="P30" s="3"/>
      <c r="Q30" s="3"/>
      <c r="R30" s="8"/>
      <c r="S30" s="3"/>
      <c r="T30" s="3"/>
    </row>
    <row r="31" spans="1:20" ht="21.75" customHeight="1" thickBot="1">
      <c r="A31" s="43" t="s">
        <v>234</v>
      </c>
      <c r="B31" s="43"/>
      <c r="C31" s="43"/>
      <c r="D31" s="43"/>
      <c r="E31" s="43"/>
      <c r="F31" s="43"/>
      <c r="G31" s="43"/>
      <c r="H31" s="3"/>
      <c r="I31" s="9"/>
      <c r="J31" s="3"/>
      <c r="K31" s="10"/>
      <c r="L31" s="10"/>
      <c r="M31" s="10"/>
      <c r="N31" s="10"/>
      <c r="O31" s="10"/>
      <c r="P31" s="10"/>
      <c r="Q31" s="10"/>
      <c r="R31" s="8"/>
      <c r="S31" s="10"/>
      <c r="T31" s="10"/>
    </row>
    <row r="32" spans="8:18" ht="21" thickBot="1">
      <c r="H32" s="38" t="s">
        <v>6</v>
      </c>
      <c r="I32" s="38"/>
      <c r="J32" s="44"/>
      <c r="R32" s="8"/>
    </row>
    <row r="34" spans="1:24" ht="52.5" customHeight="1">
      <c r="A34" s="42" t="s">
        <v>207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1"/>
      <c r="U34" s="11"/>
      <c r="V34" s="11"/>
      <c r="W34" s="11"/>
      <c r="X34" s="11"/>
    </row>
    <row r="35" spans="1:24" ht="43.5" customHeight="1">
      <c r="A35" s="37" t="s">
        <v>11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"/>
      <c r="U35" s="3"/>
      <c r="V35" s="3"/>
      <c r="W35" s="3"/>
      <c r="X35" s="3"/>
    </row>
    <row r="36" spans="1:24" ht="25.5" customHeight="1">
      <c r="A36" s="51" t="s">
        <v>235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12"/>
      <c r="U36" s="12"/>
      <c r="V36" s="12"/>
      <c r="W36" s="12"/>
      <c r="X36" s="12"/>
    </row>
    <row r="37" spans="1:24" ht="25.5" customHeight="1">
      <c r="A37" s="53" t="s">
        <v>236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3"/>
      <c r="U37" s="13"/>
      <c r="V37" s="13"/>
      <c r="W37" s="13"/>
      <c r="X37" s="13"/>
    </row>
    <row r="38" spans="1:24" ht="25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13"/>
      <c r="U38" s="13"/>
      <c r="V38" s="13"/>
      <c r="W38" s="13"/>
      <c r="X38" s="13"/>
    </row>
    <row r="39" spans="1:24" ht="25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13"/>
      <c r="U39" s="13"/>
      <c r="V39" s="13"/>
      <c r="W39" s="13"/>
      <c r="X39" s="13"/>
    </row>
    <row r="40" spans="1:24" ht="25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41" ht="43.5" customHeight="1">
      <c r="A41" s="55" t="s">
        <v>188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15"/>
      <c r="U41" s="15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25.5" customHeight="1">
      <c r="A42" s="51" t="s">
        <v>229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13"/>
      <c r="U42" s="13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24" ht="25.5" customHeight="1">
      <c r="A43" s="51" t="s">
        <v>231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3"/>
      <c r="U43" s="13"/>
      <c r="V43" s="13"/>
      <c r="W43" s="13"/>
      <c r="X43" s="13"/>
    </row>
    <row r="44" spans="1:24" ht="25.5" customHeight="1">
      <c r="A44" s="51" t="s">
        <v>230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3"/>
      <c r="U44" s="13"/>
      <c r="V44" s="13"/>
      <c r="W44" s="13"/>
      <c r="X44" s="13"/>
    </row>
    <row r="45" spans="1:24" ht="25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13"/>
      <c r="U45" s="13"/>
      <c r="V45" s="13"/>
      <c r="W45" s="13"/>
      <c r="X45" s="13"/>
    </row>
    <row r="46" spans="1:24" ht="25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44.25" customHeight="1">
      <c r="A47" s="37" t="s">
        <v>12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"/>
      <c r="U47" s="3"/>
      <c r="V47" s="3"/>
      <c r="W47" s="3"/>
      <c r="X47" s="3"/>
    </row>
    <row r="48" spans="1:24" ht="25.5" customHeight="1">
      <c r="A48" s="51" t="s">
        <v>237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13"/>
      <c r="U48" s="13"/>
      <c r="V48" s="13"/>
      <c r="W48" s="13"/>
      <c r="X48" s="13"/>
    </row>
    <row r="49" spans="1:24" ht="25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3"/>
      <c r="U49" s="13"/>
      <c r="V49" s="13"/>
      <c r="W49" s="13"/>
      <c r="X49" s="13"/>
    </row>
    <row r="50" spans="1:24" ht="25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13"/>
      <c r="U50" s="13"/>
      <c r="V50" s="13"/>
      <c r="W50" s="13"/>
      <c r="X50" s="13"/>
    </row>
    <row r="51" spans="1:24" ht="25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13"/>
      <c r="U51" s="13"/>
      <c r="V51" s="13"/>
      <c r="W51" s="13"/>
      <c r="X51" s="13"/>
    </row>
    <row r="52" spans="1:24" ht="25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43.5" customHeight="1">
      <c r="A53" s="37" t="s">
        <v>249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"/>
      <c r="U53" s="3"/>
      <c r="V53" s="3"/>
      <c r="W53" s="3"/>
      <c r="X53" s="3"/>
    </row>
    <row r="54" spans="1:24" ht="25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13"/>
      <c r="U54" s="13"/>
      <c r="V54" s="13"/>
      <c r="W54" s="13"/>
      <c r="X54" s="13"/>
    </row>
    <row r="55" spans="1:24" ht="44.25" customHeight="1">
      <c r="A55" s="55" t="s">
        <v>248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15"/>
      <c r="U55" s="15"/>
      <c r="V55" s="15"/>
      <c r="W55" s="15"/>
      <c r="X55" s="15"/>
    </row>
    <row r="56" spans="1:24" ht="25.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17"/>
      <c r="U56" s="17"/>
      <c r="V56" s="17"/>
      <c r="W56" s="17"/>
      <c r="X56" s="17"/>
    </row>
    <row r="57" spans="1:24" ht="25.5" customHeight="1">
      <c r="A57" s="58" t="s">
        <v>247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15"/>
      <c r="U57" s="15"/>
      <c r="V57" s="15"/>
      <c r="W57" s="15"/>
      <c r="X57" s="15"/>
    </row>
    <row r="58" spans="1:24" ht="24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13"/>
      <c r="U58" s="13"/>
      <c r="V58" s="13"/>
      <c r="W58" s="13"/>
      <c r="X58" s="13"/>
    </row>
    <row r="60" spans="1:24" ht="44.25" customHeight="1">
      <c r="A60" s="42" t="s">
        <v>13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5"/>
      <c r="U60" s="5"/>
      <c r="V60" s="5"/>
      <c r="W60" s="5"/>
      <c r="X60" s="5"/>
    </row>
    <row r="61" spans="1:24" ht="23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1" ht="20.25" customHeight="1">
      <c r="A62" s="18" t="s">
        <v>14</v>
      </c>
      <c r="B62" s="45" t="s">
        <v>15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59" t="s">
        <v>16</v>
      </c>
      <c r="S62" s="59"/>
      <c r="T62" s="59"/>
      <c r="U62" s="59"/>
    </row>
    <row r="63" spans="1:21" ht="24.75" customHeight="1">
      <c r="A63" s="19" t="s">
        <v>17</v>
      </c>
      <c r="B63" s="47" t="s">
        <v>18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  <c r="R63" s="46">
        <f>R65+R71</f>
        <v>0</v>
      </c>
      <c r="S63" s="46"/>
      <c r="T63" s="46"/>
      <c r="U63" s="46"/>
    </row>
    <row r="64" spans="1:21" ht="24.75" customHeight="1">
      <c r="A64" s="18"/>
      <c r="B64" s="33" t="s">
        <v>19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6"/>
      <c r="S64" s="36"/>
      <c r="T64" s="36"/>
      <c r="U64" s="36"/>
    </row>
    <row r="65" spans="1:21" ht="24.75" customHeight="1">
      <c r="A65" s="18" t="s">
        <v>20</v>
      </c>
      <c r="B65" s="33" t="s">
        <v>21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6">
        <f>R67</f>
        <v>0</v>
      </c>
      <c r="S65" s="36"/>
      <c r="T65" s="36"/>
      <c r="U65" s="36"/>
    </row>
    <row r="66" spans="1:21" ht="24.75" customHeight="1">
      <c r="A66" s="18"/>
      <c r="B66" s="33" t="s">
        <v>22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6"/>
      <c r="S66" s="36"/>
      <c r="T66" s="36"/>
      <c r="U66" s="36"/>
    </row>
    <row r="67" spans="1:21" ht="47.25" customHeight="1">
      <c r="A67" s="18" t="s">
        <v>23</v>
      </c>
      <c r="B67" s="33" t="s">
        <v>24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6"/>
      <c r="S67" s="36"/>
      <c r="T67" s="36"/>
      <c r="U67" s="36"/>
    </row>
    <row r="68" spans="1:21" ht="39.75" customHeight="1">
      <c r="A68" s="18" t="s">
        <v>25</v>
      </c>
      <c r="B68" s="33" t="s">
        <v>26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6"/>
      <c r="S68" s="36"/>
      <c r="T68" s="36"/>
      <c r="U68" s="36"/>
    </row>
    <row r="69" spans="1:21" ht="48" customHeight="1">
      <c r="A69" s="18" t="s">
        <v>27</v>
      </c>
      <c r="B69" s="33" t="s">
        <v>28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6"/>
      <c r="S69" s="36"/>
      <c r="T69" s="36"/>
      <c r="U69" s="36"/>
    </row>
    <row r="70" spans="1:21" ht="24.75" customHeight="1">
      <c r="A70" s="18" t="s">
        <v>29</v>
      </c>
      <c r="B70" s="33" t="s">
        <v>30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6"/>
      <c r="S70" s="36"/>
      <c r="T70" s="36"/>
      <c r="U70" s="36"/>
    </row>
    <row r="71" spans="1:21" ht="24.75" customHeight="1">
      <c r="A71" s="18" t="s">
        <v>31</v>
      </c>
      <c r="B71" s="33" t="s">
        <v>32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6"/>
      <c r="S71" s="36"/>
      <c r="T71" s="36"/>
      <c r="U71" s="36"/>
    </row>
    <row r="72" spans="1:21" ht="24.75" customHeight="1">
      <c r="A72" s="18"/>
      <c r="B72" s="33" t="s">
        <v>22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6"/>
      <c r="S72" s="36"/>
      <c r="T72" s="36"/>
      <c r="U72" s="36"/>
    </row>
    <row r="73" spans="1:21" ht="24.75" customHeight="1">
      <c r="A73" s="18" t="s">
        <v>33</v>
      </c>
      <c r="B73" s="33" t="s">
        <v>34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6"/>
      <c r="S73" s="36"/>
      <c r="T73" s="36"/>
      <c r="U73" s="36"/>
    </row>
    <row r="74" spans="1:21" ht="24.75" customHeight="1">
      <c r="A74" s="18" t="s">
        <v>35</v>
      </c>
      <c r="B74" s="33" t="s">
        <v>36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6"/>
      <c r="S74" s="36"/>
      <c r="T74" s="36"/>
      <c r="U74" s="36"/>
    </row>
    <row r="75" spans="1:21" ht="24.75" customHeight="1">
      <c r="A75" s="19" t="s">
        <v>37</v>
      </c>
      <c r="B75" s="47" t="s">
        <v>38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6">
        <f>R77</f>
        <v>0</v>
      </c>
      <c r="S75" s="46"/>
      <c r="T75" s="46"/>
      <c r="U75" s="46"/>
    </row>
    <row r="76" spans="1:21" ht="24.75" customHeight="1">
      <c r="A76" s="18"/>
      <c r="B76" s="33" t="s">
        <v>19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6"/>
      <c r="S76" s="36"/>
      <c r="T76" s="36"/>
      <c r="U76" s="36"/>
    </row>
    <row r="77" spans="1:21" ht="27.75" customHeight="1">
      <c r="A77" s="18" t="s">
        <v>39</v>
      </c>
      <c r="B77" s="33" t="s">
        <v>40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6">
        <f>R88</f>
        <v>0</v>
      </c>
      <c r="S77" s="36"/>
      <c r="T77" s="36"/>
      <c r="U77" s="36"/>
    </row>
    <row r="78" spans="1:21" ht="24.75" customHeight="1">
      <c r="A78" s="18" t="s">
        <v>41</v>
      </c>
      <c r="B78" s="33" t="s">
        <v>42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6"/>
      <c r="S78" s="36"/>
      <c r="T78" s="36"/>
      <c r="U78" s="36"/>
    </row>
    <row r="79" spans="1:21" ht="24.75" customHeight="1">
      <c r="A79" s="18"/>
      <c r="B79" s="33" t="s">
        <v>22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6"/>
      <c r="S79" s="36"/>
      <c r="T79" s="36"/>
      <c r="U79" s="36"/>
    </row>
    <row r="80" spans="1:21" ht="24.75" customHeight="1">
      <c r="A80" s="18" t="s">
        <v>43</v>
      </c>
      <c r="B80" s="33" t="s">
        <v>44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6"/>
      <c r="S80" s="36"/>
      <c r="T80" s="36"/>
      <c r="U80" s="36"/>
    </row>
    <row r="81" spans="1:21" ht="24.75" customHeight="1">
      <c r="A81" s="18" t="s">
        <v>45</v>
      </c>
      <c r="B81" s="33" t="s">
        <v>46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6"/>
      <c r="S81" s="36"/>
      <c r="T81" s="36"/>
      <c r="U81" s="36"/>
    </row>
    <row r="82" spans="1:21" ht="24.75" customHeight="1">
      <c r="A82" s="18" t="s">
        <v>47</v>
      </c>
      <c r="B82" s="33" t="s">
        <v>48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6"/>
      <c r="S82" s="36"/>
      <c r="T82" s="36"/>
      <c r="U82" s="36"/>
    </row>
    <row r="83" spans="1:21" ht="24.75" customHeight="1">
      <c r="A83" s="18" t="s">
        <v>49</v>
      </c>
      <c r="B83" s="33" t="s">
        <v>50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6"/>
      <c r="S83" s="36"/>
      <c r="T83" s="36"/>
      <c r="U83" s="36"/>
    </row>
    <row r="84" spans="1:21" ht="24.75" customHeight="1">
      <c r="A84" s="18" t="s">
        <v>51</v>
      </c>
      <c r="B84" s="33" t="s">
        <v>52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6"/>
      <c r="S84" s="36"/>
      <c r="T84" s="36"/>
      <c r="U84" s="36"/>
    </row>
    <row r="85" spans="1:21" ht="24.75" customHeight="1">
      <c r="A85" s="18" t="s">
        <v>53</v>
      </c>
      <c r="B85" s="33" t="s">
        <v>54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6"/>
      <c r="S85" s="36"/>
      <c r="T85" s="36"/>
      <c r="U85" s="36"/>
    </row>
    <row r="86" spans="1:21" ht="24.75" customHeight="1">
      <c r="A86" s="18" t="s">
        <v>55</v>
      </c>
      <c r="B86" s="33" t="s">
        <v>56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6"/>
      <c r="S86" s="36"/>
      <c r="T86" s="36"/>
      <c r="U86" s="36"/>
    </row>
    <row r="87" spans="1:21" ht="24.75" customHeight="1">
      <c r="A87" s="18" t="s">
        <v>57</v>
      </c>
      <c r="B87" s="33" t="s">
        <v>58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6"/>
      <c r="S87" s="36"/>
      <c r="T87" s="36"/>
      <c r="U87" s="36"/>
    </row>
    <row r="88" spans="1:21" ht="24.75" customHeight="1">
      <c r="A88" s="18" t="s">
        <v>59</v>
      </c>
      <c r="B88" s="33" t="s">
        <v>60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6"/>
      <c r="S88" s="36"/>
      <c r="T88" s="36"/>
      <c r="U88" s="36"/>
    </row>
    <row r="89" spans="1:21" ht="24.75" customHeight="1">
      <c r="A89" s="18" t="s">
        <v>61</v>
      </c>
      <c r="B89" s="33" t="s">
        <v>62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6"/>
      <c r="S89" s="36"/>
      <c r="T89" s="36"/>
      <c r="U89" s="36"/>
    </row>
    <row r="90" spans="1:21" ht="24.75" customHeight="1">
      <c r="A90" s="18" t="s">
        <v>63</v>
      </c>
      <c r="B90" s="33" t="s">
        <v>64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6"/>
      <c r="S90" s="36"/>
      <c r="T90" s="36"/>
      <c r="U90" s="36"/>
    </row>
    <row r="91" spans="1:21" ht="24.75" customHeight="1">
      <c r="A91" s="18"/>
      <c r="B91" s="33" t="s">
        <v>22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6"/>
      <c r="S91" s="36"/>
      <c r="T91" s="36"/>
      <c r="U91" s="36"/>
    </row>
    <row r="92" spans="1:21" ht="24.75" customHeight="1">
      <c r="A92" s="18" t="s">
        <v>65</v>
      </c>
      <c r="B92" s="33" t="s">
        <v>44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6"/>
      <c r="S92" s="36"/>
      <c r="T92" s="36"/>
      <c r="U92" s="36"/>
    </row>
    <row r="93" spans="1:21" ht="26.25" customHeight="1">
      <c r="A93" s="18" t="s">
        <v>66</v>
      </c>
      <c r="B93" s="33" t="s">
        <v>46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6"/>
      <c r="S93" s="36"/>
      <c r="T93" s="36"/>
      <c r="U93" s="36"/>
    </row>
    <row r="94" spans="1:21" ht="24.75" customHeight="1">
      <c r="A94" s="18" t="s">
        <v>67</v>
      </c>
      <c r="B94" s="33" t="s">
        <v>48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6"/>
      <c r="S94" s="36"/>
      <c r="T94" s="36"/>
      <c r="U94" s="36"/>
    </row>
    <row r="95" spans="1:21" ht="24.75" customHeight="1">
      <c r="A95" s="18" t="s">
        <v>68</v>
      </c>
      <c r="B95" s="33" t="s">
        <v>50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6"/>
      <c r="S95" s="36"/>
      <c r="T95" s="36"/>
      <c r="U95" s="36"/>
    </row>
    <row r="96" spans="1:21" ht="24.75" customHeight="1">
      <c r="A96" s="18" t="s">
        <v>69</v>
      </c>
      <c r="B96" s="33" t="s">
        <v>52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6"/>
      <c r="S96" s="36"/>
      <c r="T96" s="36"/>
      <c r="U96" s="36"/>
    </row>
    <row r="97" spans="1:21" ht="24.75" customHeight="1">
      <c r="A97" s="18" t="s">
        <v>70</v>
      </c>
      <c r="B97" s="33" t="s">
        <v>54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6"/>
      <c r="S97" s="36"/>
      <c r="T97" s="36"/>
      <c r="U97" s="36"/>
    </row>
    <row r="98" spans="1:21" ht="24.75" customHeight="1">
      <c r="A98" s="18" t="s">
        <v>71</v>
      </c>
      <c r="B98" s="33" t="s">
        <v>56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6"/>
      <c r="S98" s="36"/>
      <c r="T98" s="36"/>
      <c r="U98" s="36"/>
    </row>
    <row r="99" spans="1:21" ht="24.75" customHeight="1">
      <c r="A99" s="18" t="s">
        <v>72</v>
      </c>
      <c r="B99" s="33" t="s">
        <v>58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6"/>
      <c r="S99" s="36"/>
      <c r="T99" s="36"/>
      <c r="U99" s="36"/>
    </row>
    <row r="100" spans="1:21" ht="24.75" customHeight="1">
      <c r="A100" s="18" t="s">
        <v>73</v>
      </c>
      <c r="B100" s="33" t="s">
        <v>60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6"/>
      <c r="S100" s="36"/>
      <c r="T100" s="36"/>
      <c r="U100" s="36"/>
    </row>
    <row r="101" spans="1:21" ht="24.75" customHeight="1">
      <c r="A101" s="18" t="s">
        <v>74</v>
      </c>
      <c r="B101" s="33" t="s">
        <v>62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6"/>
      <c r="S101" s="36"/>
      <c r="T101" s="36"/>
      <c r="U101" s="36"/>
    </row>
    <row r="102" spans="1:21" ht="24.75" customHeight="1">
      <c r="A102" s="19" t="s">
        <v>75</v>
      </c>
      <c r="B102" s="47" t="s">
        <v>76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6">
        <f>R105</f>
        <v>0</v>
      </c>
      <c r="S102" s="46"/>
      <c r="T102" s="46"/>
      <c r="U102" s="46"/>
    </row>
    <row r="103" spans="1:21" ht="24.75" customHeight="1">
      <c r="A103" s="18"/>
      <c r="B103" s="33" t="s">
        <v>19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6"/>
      <c r="S103" s="36"/>
      <c r="T103" s="36"/>
      <c r="U103" s="36"/>
    </row>
    <row r="104" spans="1:21" ht="24.75" customHeight="1">
      <c r="A104" s="18" t="s">
        <v>77</v>
      </c>
      <c r="B104" s="33" t="s">
        <v>78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6"/>
      <c r="S104" s="36"/>
      <c r="T104" s="36"/>
      <c r="U104" s="36"/>
    </row>
    <row r="105" spans="1:21" ht="45.75" customHeight="1">
      <c r="A105" s="18" t="s">
        <v>79</v>
      </c>
      <c r="B105" s="33" t="s">
        <v>80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6">
        <f>R107+R108+R109+R110+R111+R112+R113+R114+R115+R116+R117+R118+R119</f>
        <v>0</v>
      </c>
      <c r="S105" s="36"/>
      <c r="T105" s="36"/>
      <c r="U105" s="36"/>
    </row>
    <row r="106" spans="1:21" ht="24.75" customHeight="1">
      <c r="A106" s="18"/>
      <c r="B106" s="33" t="s">
        <v>22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6"/>
      <c r="S106" s="36"/>
      <c r="T106" s="36"/>
      <c r="U106" s="36"/>
    </row>
    <row r="107" spans="1:21" ht="24.75" customHeight="1">
      <c r="A107" s="18" t="s">
        <v>81</v>
      </c>
      <c r="B107" s="33" t="s">
        <v>82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6"/>
      <c r="S107" s="36"/>
      <c r="T107" s="36"/>
      <c r="U107" s="36"/>
    </row>
    <row r="108" spans="1:21" ht="24.75" customHeight="1">
      <c r="A108" s="18" t="s">
        <v>83</v>
      </c>
      <c r="B108" s="33" t="s">
        <v>84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6"/>
      <c r="S108" s="36"/>
      <c r="T108" s="36"/>
      <c r="U108" s="36"/>
    </row>
    <row r="109" spans="1:21" ht="24.75" customHeight="1">
      <c r="A109" s="18" t="s">
        <v>85</v>
      </c>
      <c r="B109" s="33" t="s">
        <v>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5"/>
      <c r="R109" s="36"/>
      <c r="S109" s="36"/>
      <c r="T109" s="36"/>
      <c r="U109" s="36"/>
    </row>
    <row r="110" spans="1:21" ht="24.75" customHeight="1">
      <c r="A110" s="18" t="s">
        <v>87</v>
      </c>
      <c r="B110" s="33" t="s">
        <v>88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6"/>
      <c r="S110" s="36"/>
      <c r="T110" s="36"/>
      <c r="U110" s="36"/>
    </row>
    <row r="111" spans="1:21" ht="24.75" customHeight="1">
      <c r="A111" s="18" t="s">
        <v>89</v>
      </c>
      <c r="B111" s="33" t="s">
        <v>90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6"/>
      <c r="S111" s="36"/>
      <c r="T111" s="36"/>
      <c r="U111" s="36"/>
    </row>
    <row r="112" spans="1:21" ht="24.75" customHeight="1">
      <c r="A112" s="18" t="s">
        <v>91</v>
      </c>
      <c r="B112" s="33" t="s">
        <v>92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  <c r="R112" s="36"/>
      <c r="S112" s="36"/>
      <c r="T112" s="36"/>
      <c r="U112" s="36"/>
    </row>
    <row r="113" spans="1:21" ht="24.75" customHeight="1">
      <c r="A113" s="18" t="s">
        <v>93</v>
      </c>
      <c r="B113" s="33" t="s">
        <v>94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  <c r="R113" s="36"/>
      <c r="S113" s="36"/>
      <c r="T113" s="36"/>
      <c r="U113" s="36"/>
    </row>
    <row r="114" spans="1:21" ht="24.75" customHeight="1">
      <c r="A114" s="18" t="s">
        <v>95</v>
      </c>
      <c r="B114" s="33" t="s">
        <v>96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  <c r="R114" s="36"/>
      <c r="S114" s="36"/>
      <c r="T114" s="36"/>
      <c r="U114" s="36"/>
    </row>
    <row r="115" spans="1:21" ht="24.75" customHeight="1">
      <c r="A115" s="18" t="s">
        <v>97</v>
      </c>
      <c r="B115" s="33" t="s">
        <v>98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  <c r="R115" s="36"/>
      <c r="S115" s="36"/>
      <c r="T115" s="36"/>
      <c r="U115" s="36"/>
    </row>
    <row r="116" spans="1:21" ht="24.75" customHeight="1">
      <c r="A116" s="18" t="s">
        <v>99</v>
      </c>
      <c r="B116" s="33" t="s">
        <v>100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  <c r="R116" s="36"/>
      <c r="S116" s="36"/>
      <c r="T116" s="36"/>
      <c r="U116" s="36"/>
    </row>
    <row r="117" spans="1:21" ht="24.75" customHeight="1">
      <c r="A117" s="18" t="s">
        <v>101</v>
      </c>
      <c r="B117" s="33" t="s">
        <v>102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5"/>
      <c r="R117" s="36"/>
      <c r="S117" s="36"/>
      <c r="T117" s="36"/>
      <c r="U117" s="36"/>
    </row>
    <row r="118" spans="1:21" ht="24.75" customHeight="1">
      <c r="A118" s="18" t="s">
        <v>103</v>
      </c>
      <c r="B118" s="33" t="s">
        <v>104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5"/>
      <c r="R118" s="36"/>
      <c r="S118" s="36"/>
      <c r="T118" s="36"/>
      <c r="U118" s="36"/>
    </row>
    <row r="119" spans="1:21" ht="24.75" customHeight="1">
      <c r="A119" s="18" t="s">
        <v>105</v>
      </c>
      <c r="B119" s="33" t="s">
        <v>106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5"/>
      <c r="R119" s="36"/>
      <c r="S119" s="36"/>
      <c r="T119" s="36"/>
      <c r="U119" s="36"/>
    </row>
    <row r="120" spans="1:21" ht="42" customHeight="1">
      <c r="A120" s="18" t="s">
        <v>107</v>
      </c>
      <c r="B120" s="33" t="s">
        <v>108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5"/>
      <c r="R120" s="36"/>
      <c r="S120" s="36"/>
      <c r="T120" s="36"/>
      <c r="U120" s="36"/>
    </row>
    <row r="121" spans="1:21" ht="24.75" customHeight="1">
      <c r="A121" s="18"/>
      <c r="B121" s="33" t="s">
        <v>22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5"/>
      <c r="R121" s="36"/>
      <c r="S121" s="36"/>
      <c r="T121" s="36"/>
      <c r="U121" s="36"/>
    </row>
    <row r="122" spans="1:21" ht="24.75" customHeight="1">
      <c r="A122" s="18" t="s">
        <v>109</v>
      </c>
      <c r="B122" s="33" t="s">
        <v>82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5"/>
      <c r="R122" s="36"/>
      <c r="S122" s="36"/>
      <c r="T122" s="36"/>
      <c r="U122" s="36"/>
    </row>
    <row r="123" spans="1:21" ht="24.75" customHeight="1">
      <c r="A123" s="18" t="s">
        <v>110</v>
      </c>
      <c r="B123" s="33" t="s">
        <v>84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6"/>
      <c r="S123" s="36"/>
      <c r="T123" s="36"/>
      <c r="U123" s="36"/>
    </row>
    <row r="124" spans="1:21" ht="24.75" customHeight="1">
      <c r="A124" s="18" t="s">
        <v>111</v>
      </c>
      <c r="B124" s="33" t="s">
        <v>86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6"/>
      <c r="S124" s="36"/>
      <c r="T124" s="36"/>
      <c r="U124" s="36"/>
    </row>
    <row r="125" spans="1:21" ht="24.75" customHeight="1">
      <c r="A125" s="18" t="s">
        <v>112</v>
      </c>
      <c r="B125" s="33" t="s">
        <v>88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5"/>
      <c r="R125" s="36"/>
      <c r="S125" s="36"/>
      <c r="T125" s="36"/>
      <c r="U125" s="36"/>
    </row>
    <row r="126" spans="1:21" ht="24.75" customHeight="1">
      <c r="A126" s="18" t="s">
        <v>113</v>
      </c>
      <c r="B126" s="33" t="s">
        <v>90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5"/>
      <c r="R126" s="36"/>
      <c r="S126" s="36"/>
      <c r="T126" s="36"/>
      <c r="U126" s="36"/>
    </row>
    <row r="127" spans="1:21" ht="24.75" customHeight="1">
      <c r="A127" s="18" t="s">
        <v>114</v>
      </c>
      <c r="B127" s="33" t="s">
        <v>92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5"/>
      <c r="R127" s="36"/>
      <c r="S127" s="36"/>
      <c r="T127" s="36"/>
      <c r="U127" s="36"/>
    </row>
    <row r="128" spans="1:21" ht="24.75" customHeight="1">
      <c r="A128" s="18" t="s">
        <v>115</v>
      </c>
      <c r="B128" s="33" t="s">
        <v>94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5"/>
      <c r="R128" s="36"/>
      <c r="S128" s="36"/>
      <c r="T128" s="36"/>
      <c r="U128" s="36"/>
    </row>
    <row r="129" spans="1:21" ht="24.75" customHeight="1">
      <c r="A129" s="18" t="s">
        <v>116</v>
      </c>
      <c r="B129" s="33" t="s">
        <v>96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5"/>
      <c r="R129" s="36"/>
      <c r="S129" s="36"/>
      <c r="T129" s="36"/>
      <c r="U129" s="36"/>
    </row>
    <row r="130" spans="1:21" ht="24.75" customHeight="1">
      <c r="A130" s="18" t="s">
        <v>117</v>
      </c>
      <c r="B130" s="33" t="s">
        <v>98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5"/>
      <c r="R130" s="36"/>
      <c r="S130" s="36"/>
      <c r="T130" s="36"/>
      <c r="U130" s="36"/>
    </row>
    <row r="131" spans="1:21" ht="24.75" customHeight="1">
      <c r="A131" s="18" t="s">
        <v>118</v>
      </c>
      <c r="B131" s="33" t="s">
        <v>100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6"/>
      <c r="S131" s="36"/>
      <c r="T131" s="36"/>
      <c r="U131" s="36"/>
    </row>
    <row r="132" spans="1:21" ht="24.75" customHeight="1">
      <c r="A132" s="18" t="s">
        <v>119</v>
      </c>
      <c r="B132" s="33" t="s">
        <v>102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  <c r="R132" s="36"/>
      <c r="S132" s="36"/>
      <c r="T132" s="36"/>
      <c r="U132" s="36"/>
    </row>
    <row r="133" spans="1:21" ht="24.75" customHeight="1">
      <c r="A133" s="18" t="s">
        <v>120</v>
      </c>
      <c r="B133" s="33" t="s">
        <v>104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5"/>
      <c r="R133" s="36"/>
      <c r="S133" s="36"/>
      <c r="T133" s="36"/>
      <c r="U133" s="36"/>
    </row>
    <row r="134" spans="1:21" ht="24.75" customHeight="1">
      <c r="A134" s="18" t="s">
        <v>121</v>
      </c>
      <c r="B134" s="33" t="s">
        <v>106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5"/>
      <c r="R134" s="36"/>
      <c r="S134" s="36"/>
      <c r="T134" s="36"/>
      <c r="U134" s="36"/>
    </row>
    <row r="135" spans="18:20" ht="21">
      <c r="R135" s="16"/>
      <c r="S135" s="16"/>
      <c r="T135" s="16"/>
    </row>
    <row r="136" spans="18:20" ht="21">
      <c r="R136" s="16"/>
      <c r="S136" s="16"/>
      <c r="T136" s="16"/>
    </row>
    <row r="137" spans="1:21" ht="39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5"/>
    </row>
    <row r="138" spans="1:20" ht="21">
      <c r="A138" s="20"/>
      <c r="R138" s="16"/>
      <c r="S138" s="16"/>
      <c r="T138" s="16"/>
    </row>
    <row r="139" spans="18:20" ht="21">
      <c r="R139" s="16"/>
      <c r="S139" s="16"/>
      <c r="T139" s="16"/>
    </row>
    <row r="140" spans="1:24" ht="39" customHeight="1">
      <c r="A140" s="42" t="s">
        <v>122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5"/>
      <c r="U140" s="5"/>
      <c r="V140" s="5"/>
      <c r="W140" s="5"/>
      <c r="X140" s="5"/>
    </row>
    <row r="141" spans="1:24" ht="2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20.25" customHeight="1">
      <c r="A142" s="45" t="s">
        <v>15</v>
      </c>
      <c r="B142" s="45" t="s">
        <v>123</v>
      </c>
      <c r="C142" s="45" t="s">
        <v>124</v>
      </c>
      <c r="D142" s="62" t="s">
        <v>189</v>
      </c>
      <c r="E142" s="63"/>
      <c r="F142" s="63"/>
      <c r="G142" s="63"/>
      <c r="H142" s="64"/>
      <c r="I142" s="3"/>
      <c r="J142" s="3"/>
      <c r="K142" s="3"/>
      <c r="L142" s="3"/>
      <c r="M142" s="3"/>
      <c r="N142" s="3"/>
      <c r="O142" s="3"/>
      <c r="P142" s="3"/>
      <c r="Q142" s="3"/>
      <c r="R142" s="15"/>
      <c r="S142" s="15"/>
      <c r="T142" s="15"/>
      <c r="U142" s="3"/>
      <c r="V142" s="3"/>
      <c r="W142" s="3"/>
      <c r="X142" s="3"/>
    </row>
    <row r="143" spans="1:24" ht="15.75" customHeight="1">
      <c r="A143" s="45"/>
      <c r="B143" s="45"/>
      <c r="C143" s="45"/>
      <c r="D143" s="65"/>
      <c r="E143" s="66"/>
      <c r="F143" s="66"/>
      <c r="G143" s="66"/>
      <c r="H143" s="67"/>
      <c r="I143" s="3"/>
      <c r="J143" s="3"/>
      <c r="K143" s="3"/>
      <c r="L143" s="3"/>
      <c r="M143" s="3"/>
      <c r="N143" s="3"/>
      <c r="O143" s="3"/>
      <c r="P143" s="3"/>
      <c r="Q143" s="3"/>
      <c r="R143" s="15"/>
      <c r="S143" s="15"/>
      <c r="T143" s="15"/>
      <c r="U143" s="3"/>
      <c r="V143" s="3"/>
      <c r="W143" s="3"/>
      <c r="X143" s="3"/>
    </row>
    <row r="144" spans="1:24" ht="16.5" customHeight="1">
      <c r="A144" s="45"/>
      <c r="B144" s="45"/>
      <c r="C144" s="45"/>
      <c r="D144" s="68"/>
      <c r="E144" s="69"/>
      <c r="F144" s="69"/>
      <c r="G144" s="69"/>
      <c r="H144" s="70"/>
      <c r="I144" s="3"/>
      <c r="J144" s="3"/>
      <c r="K144" s="3"/>
      <c r="L144" s="3"/>
      <c r="M144" s="3"/>
      <c r="N144" s="3"/>
      <c r="O144" s="3"/>
      <c r="P144" s="3"/>
      <c r="Q144" s="3"/>
      <c r="R144" s="15"/>
      <c r="S144" s="15"/>
      <c r="T144" s="15"/>
      <c r="U144" s="3"/>
      <c r="V144" s="3"/>
      <c r="W144" s="3"/>
      <c r="X144" s="3"/>
    </row>
    <row r="145" spans="1:24" ht="38.25" customHeight="1">
      <c r="A145" s="45"/>
      <c r="B145" s="45"/>
      <c r="C145" s="45"/>
      <c r="D145" s="18" t="s">
        <v>125</v>
      </c>
      <c r="E145" s="18" t="s">
        <v>126</v>
      </c>
      <c r="F145" s="18" t="s">
        <v>190</v>
      </c>
      <c r="G145" s="18" t="s">
        <v>191</v>
      </c>
      <c r="H145" s="18" t="s">
        <v>192</v>
      </c>
      <c r="I145" s="3"/>
      <c r="J145" s="3"/>
      <c r="K145" s="3"/>
      <c r="L145" s="3"/>
      <c r="M145" s="3"/>
      <c r="N145" s="3"/>
      <c r="O145" s="3"/>
      <c r="P145" s="3"/>
      <c r="Q145" s="3"/>
      <c r="R145" s="15"/>
      <c r="S145" s="15"/>
      <c r="T145" s="15"/>
      <c r="U145" s="3"/>
      <c r="V145" s="3"/>
      <c r="W145" s="3"/>
      <c r="X145" s="3"/>
    </row>
    <row r="146" spans="1:24" ht="21">
      <c r="A146" s="18">
        <v>1</v>
      </c>
      <c r="B146" s="18">
        <v>2</v>
      </c>
      <c r="C146" s="18">
        <v>3</v>
      </c>
      <c r="D146" s="18">
        <v>4</v>
      </c>
      <c r="E146" s="18">
        <v>5</v>
      </c>
      <c r="F146" s="18">
        <v>6</v>
      </c>
      <c r="G146" s="18">
        <v>7</v>
      </c>
      <c r="H146" s="18">
        <v>8</v>
      </c>
      <c r="I146" s="3"/>
      <c r="J146" s="3"/>
      <c r="K146" s="3"/>
      <c r="L146" s="3"/>
      <c r="M146" s="3"/>
      <c r="N146" s="3"/>
      <c r="O146" s="3"/>
      <c r="P146" s="3"/>
      <c r="Q146" s="3"/>
      <c r="R146" s="15"/>
      <c r="S146" s="15"/>
      <c r="T146" s="15"/>
      <c r="U146" s="3"/>
      <c r="V146" s="3"/>
      <c r="W146" s="3"/>
      <c r="X146" s="3"/>
    </row>
    <row r="147" spans="1:24" ht="40.5">
      <c r="A147" s="21" t="s">
        <v>127</v>
      </c>
      <c r="B147" s="2" t="s">
        <v>128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3"/>
      <c r="J147" s="3"/>
      <c r="K147" s="3"/>
      <c r="L147" s="3"/>
      <c r="M147" s="3"/>
      <c r="N147" s="3"/>
      <c r="O147" s="3"/>
      <c r="P147" s="3"/>
      <c r="Q147" s="3"/>
      <c r="R147" s="15"/>
      <c r="S147" s="15"/>
      <c r="T147" s="15"/>
      <c r="U147" s="3"/>
      <c r="V147" s="3"/>
      <c r="W147" s="3"/>
      <c r="X147" s="3"/>
    </row>
    <row r="148" spans="1:24" ht="21">
      <c r="A148" s="21" t="s">
        <v>129</v>
      </c>
      <c r="B148" s="2" t="s">
        <v>128</v>
      </c>
      <c r="C148" s="1">
        <f aca="true" t="shared" si="0" ref="C148:H148">C150</f>
        <v>2273224</v>
      </c>
      <c r="D148" s="1">
        <f t="shared" si="0"/>
        <v>1859300</v>
      </c>
      <c r="E148" s="1">
        <f t="shared" si="0"/>
        <v>124924</v>
      </c>
      <c r="F148" s="1">
        <f t="shared" si="0"/>
        <v>0</v>
      </c>
      <c r="G148" s="1">
        <f t="shared" si="0"/>
        <v>289000</v>
      </c>
      <c r="H148" s="1">
        <f t="shared" si="0"/>
        <v>0</v>
      </c>
      <c r="I148" s="3"/>
      <c r="J148" s="3"/>
      <c r="K148" s="3"/>
      <c r="L148" s="3"/>
      <c r="M148" s="3"/>
      <c r="N148" s="3"/>
      <c r="O148" s="3"/>
      <c r="P148" s="3"/>
      <c r="Q148" s="3"/>
      <c r="R148" s="15"/>
      <c r="S148" s="15"/>
      <c r="T148" s="15"/>
      <c r="U148" s="3"/>
      <c r="V148" s="3"/>
      <c r="W148" s="3"/>
      <c r="X148" s="3"/>
    </row>
    <row r="149" spans="1:24" ht="24.75" customHeight="1">
      <c r="A149" s="22" t="s">
        <v>130</v>
      </c>
      <c r="B149" s="2" t="s">
        <v>128</v>
      </c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15"/>
      <c r="S149" s="15"/>
      <c r="T149" s="15"/>
      <c r="U149" s="3"/>
      <c r="V149" s="3"/>
      <c r="W149" s="3"/>
      <c r="X149" s="3"/>
    </row>
    <row r="150" spans="1:24" ht="37.5" customHeight="1">
      <c r="A150" s="22" t="s">
        <v>131</v>
      </c>
      <c r="B150" s="23" t="s">
        <v>128</v>
      </c>
      <c r="C150" s="2">
        <f aca="true" t="shared" si="1" ref="C150:H150">C156</f>
        <v>2273224</v>
      </c>
      <c r="D150" s="2">
        <f t="shared" si="1"/>
        <v>1859300</v>
      </c>
      <c r="E150" s="2">
        <f t="shared" si="1"/>
        <v>124924</v>
      </c>
      <c r="F150" s="2">
        <f t="shared" si="1"/>
        <v>0</v>
      </c>
      <c r="G150" s="2">
        <f t="shared" si="1"/>
        <v>289000</v>
      </c>
      <c r="H150" s="2">
        <f t="shared" si="1"/>
        <v>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9" customHeight="1">
      <c r="A151" s="22" t="s">
        <v>132</v>
      </c>
      <c r="B151" s="23" t="s">
        <v>128</v>
      </c>
      <c r="C151" s="2">
        <f>E151</f>
        <v>124924</v>
      </c>
      <c r="D151" s="2" t="s">
        <v>128</v>
      </c>
      <c r="E151" s="2">
        <v>124924</v>
      </c>
      <c r="F151" s="2" t="s">
        <v>128</v>
      </c>
      <c r="G151" s="2" t="s">
        <v>128</v>
      </c>
      <c r="H151" s="2" t="s">
        <v>128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29.25" customHeight="1">
      <c r="A152" s="22" t="s">
        <v>133</v>
      </c>
      <c r="B152" s="23" t="s">
        <v>128</v>
      </c>
      <c r="C152" s="2">
        <v>0</v>
      </c>
      <c r="D152" s="2" t="s">
        <v>128</v>
      </c>
      <c r="E152" s="2" t="s">
        <v>128</v>
      </c>
      <c r="F152" s="2" t="s">
        <v>128</v>
      </c>
      <c r="G152" s="2" t="s">
        <v>128</v>
      </c>
      <c r="H152" s="2" t="s">
        <v>128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65.75" customHeight="1">
      <c r="A153" s="22" t="s">
        <v>193</v>
      </c>
      <c r="B153" s="23" t="s">
        <v>128</v>
      </c>
      <c r="C153" s="2">
        <f>G153</f>
        <v>1000</v>
      </c>
      <c r="D153" s="2" t="s">
        <v>128</v>
      </c>
      <c r="E153" s="2" t="s">
        <v>128</v>
      </c>
      <c r="F153" s="2" t="s">
        <v>128</v>
      </c>
      <c r="G153" s="2">
        <v>1000</v>
      </c>
      <c r="H153" s="2" t="s">
        <v>128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84.75" customHeight="1">
      <c r="A154" s="22" t="s">
        <v>194</v>
      </c>
      <c r="B154" s="23" t="s">
        <v>128</v>
      </c>
      <c r="C154" s="2">
        <f>G154</f>
        <v>288000</v>
      </c>
      <c r="D154" s="2" t="s">
        <v>128</v>
      </c>
      <c r="E154" s="2" t="s">
        <v>128</v>
      </c>
      <c r="F154" s="2" t="s">
        <v>128</v>
      </c>
      <c r="G154" s="2">
        <v>288000</v>
      </c>
      <c r="H154" s="2" t="s">
        <v>128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40.5" customHeight="1">
      <c r="A155" s="22" t="s">
        <v>195</v>
      </c>
      <c r="B155" s="23" t="s">
        <v>128</v>
      </c>
      <c r="C155" s="2">
        <v>0</v>
      </c>
      <c r="D155" s="2" t="s">
        <v>128</v>
      </c>
      <c r="E155" s="2" t="s">
        <v>128</v>
      </c>
      <c r="F155" s="2" t="s">
        <v>128</v>
      </c>
      <c r="G155" s="2" t="s">
        <v>128</v>
      </c>
      <c r="H155" s="2" t="s">
        <v>128</v>
      </c>
      <c r="I155" s="18" t="s">
        <v>128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21">
      <c r="A156" s="21" t="s">
        <v>206</v>
      </c>
      <c r="B156" s="23"/>
      <c r="C156" s="1">
        <f>C158+C163+C184+C188+C189</f>
        <v>2273224</v>
      </c>
      <c r="D156" s="1">
        <f>D158+D163+D184+D188+D189</f>
        <v>1859300</v>
      </c>
      <c r="E156" s="1">
        <f>SUM(E158:E212)</f>
        <v>124924</v>
      </c>
      <c r="F156" s="1">
        <f>SUM(F158:F212)</f>
        <v>0</v>
      </c>
      <c r="G156" s="1">
        <f>SUM(G158:G212)</f>
        <v>289000</v>
      </c>
      <c r="H156" s="1">
        <f>SUM(H158:H212)</f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24.75" customHeight="1">
      <c r="A157" s="22" t="s">
        <v>130</v>
      </c>
      <c r="B157" s="23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54.75" customHeight="1">
      <c r="A158" s="22" t="s">
        <v>196</v>
      </c>
      <c r="B158" s="23">
        <v>210</v>
      </c>
      <c r="C158" s="1">
        <f>D158</f>
        <v>1416200</v>
      </c>
      <c r="D158" s="1">
        <f>D160+D161+D162</f>
        <v>1416200</v>
      </c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24.75" customHeight="1">
      <c r="A159" s="22" t="s">
        <v>134</v>
      </c>
      <c r="B159" s="23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24.75" customHeight="1">
      <c r="A160" s="22" t="s">
        <v>135</v>
      </c>
      <c r="B160" s="23">
        <v>211</v>
      </c>
      <c r="C160" s="2">
        <f>D160</f>
        <v>1077100</v>
      </c>
      <c r="D160" s="2">
        <v>1077100</v>
      </c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24.75" customHeight="1">
      <c r="A161" s="22" t="s">
        <v>136</v>
      </c>
      <c r="B161" s="23">
        <v>212</v>
      </c>
      <c r="C161" s="2">
        <f>D161</f>
        <v>13900</v>
      </c>
      <c r="D161" s="2">
        <f>3600+10300</f>
        <v>13900</v>
      </c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38.25" customHeight="1">
      <c r="A162" s="22" t="s">
        <v>197</v>
      </c>
      <c r="B162" s="23">
        <v>213</v>
      </c>
      <c r="C162" s="2">
        <f>D162</f>
        <v>325200</v>
      </c>
      <c r="D162" s="2">
        <v>325200</v>
      </c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24.75" customHeight="1">
      <c r="A163" s="22" t="s">
        <v>198</v>
      </c>
      <c r="B163" s="23">
        <v>220</v>
      </c>
      <c r="C163" s="1">
        <f>C165+C167+C178+C183</f>
        <v>174253.99881675898</v>
      </c>
      <c r="D163" s="1">
        <f>D165+D166+D167+D177+D178+D183</f>
        <v>174200</v>
      </c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24.75" customHeight="1">
      <c r="A164" s="22" t="s">
        <v>137</v>
      </c>
      <c r="B164" s="23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24.75" customHeight="1">
      <c r="A165" s="22" t="s">
        <v>138</v>
      </c>
      <c r="B165" s="23">
        <v>221</v>
      </c>
      <c r="C165" s="1">
        <f>D165</f>
        <v>7200</v>
      </c>
      <c r="D165" s="1">
        <v>7200</v>
      </c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24.75" customHeight="1">
      <c r="A166" s="22" t="s">
        <v>139</v>
      </c>
      <c r="B166" s="23">
        <v>222</v>
      </c>
      <c r="C166" s="1">
        <f>D166</f>
        <v>0</v>
      </c>
      <c r="D166" s="1">
        <v>0</v>
      </c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24.75" customHeight="1">
      <c r="A167" s="22" t="s">
        <v>140</v>
      </c>
      <c r="B167" s="23">
        <v>223</v>
      </c>
      <c r="C167" s="1">
        <f>C172+C174+C176+G167</f>
        <v>100453.99881675899</v>
      </c>
      <c r="D167" s="1">
        <f>D169+D170+D171+D172+D173+D174+D175+D176</f>
        <v>100400</v>
      </c>
      <c r="E167" s="2"/>
      <c r="F167" s="2"/>
      <c r="G167" s="2">
        <f>D167/D148*G153</f>
        <v>53.998816758995325</v>
      </c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24.75" customHeight="1">
      <c r="A168" s="22" t="s">
        <v>141</v>
      </c>
      <c r="B168" s="23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21">
      <c r="A169" s="22" t="s">
        <v>142</v>
      </c>
      <c r="B169" s="23" t="s">
        <v>208</v>
      </c>
      <c r="C169" s="2">
        <f aca="true" t="shared" si="2" ref="C169:C177">D169</f>
        <v>0</v>
      </c>
      <c r="D169" s="2">
        <v>0</v>
      </c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21">
      <c r="A170" s="22" t="s">
        <v>143</v>
      </c>
      <c r="B170" s="23" t="s">
        <v>209</v>
      </c>
      <c r="C170" s="2">
        <f t="shared" si="2"/>
        <v>0</v>
      </c>
      <c r="D170" s="2">
        <v>0</v>
      </c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42">
      <c r="A171" s="22" t="s">
        <v>144</v>
      </c>
      <c r="B171" s="23" t="s">
        <v>210</v>
      </c>
      <c r="C171" s="2">
        <f t="shared" si="2"/>
        <v>0</v>
      </c>
      <c r="D171" s="2">
        <v>0</v>
      </c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42">
      <c r="A172" s="22" t="s">
        <v>145</v>
      </c>
      <c r="B172" s="23" t="s">
        <v>211</v>
      </c>
      <c r="C172" s="2">
        <f t="shared" si="2"/>
        <v>20000</v>
      </c>
      <c r="D172" s="2">
        <v>20000</v>
      </c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21">
      <c r="A173" s="22" t="s">
        <v>146</v>
      </c>
      <c r="B173" s="23" t="s">
        <v>212</v>
      </c>
      <c r="C173" s="2">
        <f t="shared" si="2"/>
        <v>0</v>
      </c>
      <c r="D173" s="2">
        <v>0</v>
      </c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42">
      <c r="A174" s="22" t="s">
        <v>147</v>
      </c>
      <c r="B174" s="23" t="s">
        <v>213</v>
      </c>
      <c r="C174" s="2">
        <f t="shared" si="2"/>
        <v>66600</v>
      </c>
      <c r="D174" s="2">
        <f>6700+59900</f>
        <v>66600</v>
      </c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37.5" customHeight="1">
      <c r="A175" s="22" t="s">
        <v>148</v>
      </c>
      <c r="B175" s="23" t="s">
        <v>214</v>
      </c>
      <c r="C175" s="2">
        <f t="shared" si="2"/>
        <v>0</v>
      </c>
      <c r="D175" s="2">
        <v>0</v>
      </c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42">
      <c r="A176" s="22" t="s">
        <v>149</v>
      </c>
      <c r="B176" s="23" t="s">
        <v>215</v>
      </c>
      <c r="C176" s="2">
        <f t="shared" si="2"/>
        <v>13800</v>
      </c>
      <c r="D176" s="2">
        <v>13800</v>
      </c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51" customHeight="1">
      <c r="A177" s="22" t="s">
        <v>199</v>
      </c>
      <c r="B177" s="23">
        <v>224</v>
      </c>
      <c r="C177" s="2">
        <f t="shared" si="2"/>
        <v>0</v>
      </c>
      <c r="D177" s="2">
        <v>0</v>
      </c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46.5" customHeight="1">
      <c r="A178" s="22" t="s">
        <v>200</v>
      </c>
      <c r="B178" s="23">
        <v>225</v>
      </c>
      <c r="C178" s="1">
        <f>C180+C181+C182</f>
        <v>38900</v>
      </c>
      <c r="D178" s="1">
        <f>D180+D181+D182</f>
        <v>38900</v>
      </c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24.75" customHeight="1">
      <c r="A179" s="22" t="s">
        <v>141</v>
      </c>
      <c r="B179" s="23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24.75" customHeight="1">
      <c r="A180" s="22" t="s">
        <v>150</v>
      </c>
      <c r="B180" s="23" t="s">
        <v>216</v>
      </c>
      <c r="C180" s="2">
        <f>D180</f>
        <v>0</v>
      </c>
      <c r="D180" s="2">
        <v>0</v>
      </c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24.75" customHeight="1">
      <c r="A181" s="22" t="s">
        <v>151</v>
      </c>
      <c r="B181" s="23" t="s">
        <v>217</v>
      </c>
      <c r="C181" s="2">
        <f>D181</f>
        <v>0</v>
      </c>
      <c r="D181" s="2">
        <v>0</v>
      </c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46.5" customHeight="1">
      <c r="A182" s="22" t="s">
        <v>152</v>
      </c>
      <c r="B182" s="23" t="s">
        <v>218</v>
      </c>
      <c r="C182" s="2">
        <f>D182</f>
        <v>38900</v>
      </c>
      <c r="D182" s="2">
        <v>38900</v>
      </c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24.75" customHeight="1">
      <c r="A183" s="22" t="s">
        <v>153</v>
      </c>
      <c r="B183" s="23">
        <v>226</v>
      </c>
      <c r="C183" s="1">
        <f>D183</f>
        <v>27700</v>
      </c>
      <c r="D183" s="1">
        <v>27700</v>
      </c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24.75" customHeight="1">
      <c r="A184" s="22" t="s">
        <v>201</v>
      </c>
      <c r="B184" s="23">
        <v>260</v>
      </c>
      <c r="C184" s="1">
        <f>C186</f>
        <v>0</v>
      </c>
      <c r="D184" s="1">
        <f>D186</f>
        <v>0</v>
      </c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24.75" customHeight="1">
      <c r="A185" s="22" t="s">
        <v>154</v>
      </c>
      <c r="B185" s="23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51.75" customHeight="1">
      <c r="A186" s="22" t="s">
        <v>202</v>
      </c>
      <c r="B186" s="23">
        <v>262</v>
      </c>
      <c r="C186" s="2">
        <f>D186</f>
        <v>0</v>
      </c>
      <c r="D186" s="2">
        <v>0</v>
      </c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69.75" customHeight="1">
      <c r="A187" s="22" t="s">
        <v>155</v>
      </c>
      <c r="B187" s="23">
        <v>263</v>
      </c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24.75" customHeight="1">
      <c r="A188" s="22" t="s">
        <v>156</v>
      </c>
      <c r="B188" s="23">
        <v>290</v>
      </c>
      <c r="C188" s="1">
        <f>D188</f>
        <v>92000</v>
      </c>
      <c r="D188" s="1">
        <f>38800+51200+2000</f>
        <v>92000</v>
      </c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54" customHeight="1">
      <c r="A189" s="22" t="s">
        <v>157</v>
      </c>
      <c r="B189" s="23">
        <v>300</v>
      </c>
      <c r="C189" s="1">
        <f>C197</f>
        <v>590770.001183241</v>
      </c>
      <c r="D189" s="1">
        <f>D197</f>
        <v>176900</v>
      </c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24.75" customHeight="1">
      <c r="A190" s="22" t="s">
        <v>154</v>
      </c>
      <c r="B190" s="23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24.75" customHeight="1">
      <c r="A191" s="22" t="s">
        <v>158</v>
      </c>
      <c r="B191" s="23">
        <v>310</v>
      </c>
      <c r="C191" s="1">
        <f>C194</f>
        <v>0</v>
      </c>
      <c r="D191" s="1">
        <f>D194</f>
        <v>0</v>
      </c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24.75" customHeight="1">
      <c r="A192" s="22" t="s">
        <v>141</v>
      </c>
      <c r="B192" s="23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24.75" customHeight="1">
      <c r="A193" s="22" t="s">
        <v>159</v>
      </c>
      <c r="B193" s="23" t="s">
        <v>219</v>
      </c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72" customHeight="1">
      <c r="A194" s="22" t="s">
        <v>160</v>
      </c>
      <c r="B194" s="23" t="s">
        <v>220</v>
      </c>
      <c r="C194" s="2">
        <f>D194</f>
        <v>0</v>
      </c>
      <c r="D194" s="2">
        <v>0</v>
      </c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24.75" customHeight="1">
      <c r="A195" s="22" t="s">
        <v>161</v>
      </c>
      <c r="B195" s="23">
        <v>320</v>
      </c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24.75" customHeight="1">
      <c r="A196" s="22" t="s">
        <v>162</v>
      </c>
      <c r="B196" s="23">
        <v>330</v>
      </c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24.75" customHeight="1">
      <c r="A197" s="22" t="s">
        <v>163</v>
      </c>
      <c r="B197" s="23">
        <v>340</v>
      </c>
      <c r="C197" s="1">
        <f>C207+C208</f>
        <v>590770.001183241</v>
      </c>
      <c r="D197" s="1">
        <f>D207+D208</f>
        <v>176900</v>
      </c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24.75" customHeight="1">
      <c r="A198" s="22" t="s">
        <v>19</v>
      </c>
      <c r="B198" s="23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66" customHeight="1">
      <c r="A199" s="22" t="s">
        <v>164</v>
      </c>
      <c r="B199" s="23" t="s">
        <v>221</v>
      </c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21">
      <c r="A200" s="22" t="s">
        <v>141</v>
      </c>
      <c r="B200" s="23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5" customHeight="1">
      <c r="A201" s="22" t="s">
        <v>165</v>
      </c>
      <c r="B201" s="23" t="s">
        <v>222</v>
      </c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74.25" customHeight="1">
      <c r="A202" s="22" t="s">
        <v>166</v>
      </c>
      <c r="B202" s="23" t="s">
        <v>223</v>
      </c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24.75" customHeight="1">
      <c r="A203" s="22" t="s">
        <v>167</v>
      </c>
      <c r="B203" s="23" t="s">
        <v>224</v>
      </c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24.75" customHeight="1">
      <c r="A204" s="22" t="s">
        <v>141</v>
      </c>
      <c r="B204" s="23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84">
      <c r="A205" s="22" t="s">
        <v>168</v>
      </c>
      <c r="B205" s="23" t="s">
        <v>225</v>
      </c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63">
      <c r="A206" s="22" t="s">
        <v>169</v>
      </c>
      <c r="B206" s="23" t="s">
        <v>226</v>
      </c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24.75" customHeight="1">
      <c r="A207" s="22" t="s">
        <v>170</v>
      </c>
      <c r="B207" s="23" t="s">
        <v>227</v>
      </c>
      <c r="C207" s="2">
        <f>D207+E207+G207</f>
        <v>510924</v>
      </c>
      <c r="D207" s="2">
        <v>98000</v>
      </c>
      <c r="E207" s="2">
        <v>124924</v>
      </c>
      <c r="F207" s="2"/>
      <c r="G207" s="2">
        <f>G154</f>
        <v>288000</v>
      </c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63">
      <c r="A208" s="22" t="s">
        <v>171</v>
      </c>
      <c r="B208" s="23" t="s">
        <v>228</v>
      </c>
      <c r="C208" s="2">
        <f>D208+G208</f>
        <v>79846.00118324101</v>
      </c>
      <c r="D208" s="2">
        <v>78900</v>
      </c>
      <c r="E208" s="2"/>
      <c r="F208" s="2"/>
      <c r="G208" s="2">
        <f>G153-G167</f>
        <v>946.0011832410047</v>
      </c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42">
      <c r="A209" s="22" t="s">
        <v>172</v>
      </c>
      <c r="B209" s="23">
        <v>500</v>
      </c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21">
      <c r="A210" s="22" t="s">
        <v>154</v>
      </c>
      <c r="B210" s="23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72" customHeight="1">
      <c r="A211" s="22" t="s">
        <v>173</v>
      </c>
      <c r="B211" s="23">
        <v>520</v>
      </c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48.75" customHeight="1">
      <c r="A212" s="22" t="s">
        <v>174</v>
      </c>
      <c r="B212" s="23">
        <v>530</v>
      </c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40.5">
      <c r="A213" s="21" t="s">
        <v>175</v>
      </c>
      <c r="B213" s="23" t="s">
        <v>128</v>
      </c>
      <c r="C213" s="2">
        <f>D213</f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21">
      <c r="A214" s="22" t="s">
        <v>176</v>
      </c>
      <c r="B214" s="23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42">
      <c r="A215" s="22" t="s">
        <v>177</v>
      </c>
      <c r="B215" s="23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21">
      <c r="A216" s="20"/>
    </row>
    <row r="217" ht="21">
      <c r="A217" s="20"/>
    </row>
    <row r="218" spans="1:24" ht="52.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 spans="1:24" ht="21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ht="20.25" customHeight="1">
      <c r="A220" s="18" t="s">
        <v>14</v>
      </c>
      <c r="B220" s="31" t="s">
        <v>178</v>
      </c>
      <c r="C220" s="32"/>
      <c r="D220" s="31" t="s">
        <v>179</v>
      </c>
      <c r="E220" s="32"/>
      <c r="F220" s="31" t="s">
        <v>180</v>
      </c>
      <c r="G220" s="32"/>
      <c r="H220" s="45" t="s">
        <v>181</v>
      </c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25"/>
      <c r="U220" s="25"/>
      <c r="V220" s="25"/>
      <c r="W220" s="25"/>
      <c r="X220" s="25"/>
    </row>
    <row r="221" spans="1:24" ht="21">
      <c r="A221" s="18"/>
      <c r="B221" s="31"/>
      <c r="C221" s="32"/>
      <c r="D221" s="31"/>
      <c r="E221" s="32"/>
      <c r="F221" s="31"/>
      <c r="G221" s="32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25"/>
      <c r="U221" s="25"/>
      <c r="V221" s="25"/>
      <c r="W221" s="25"/>
      <c r="X221" s="25"/>
    </row>
    <row r="222" spans="1:24" ht="21">
      <c r="A222" s="18"/>
      <c r="B222" s="31"/>
      <c r="C222" s="32"/>
      <c r="D222" s="31"/>
      <c r="E222" s="32"/>
      <c r="F222" s="31"/>
      <c r="G222" s="32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25"/>
      <c r="U222" s="25"/>
      <c r="V222" s="25"/>
      <c r="W222" s="25"/>
      <c r="X222" s="25"/>
    </row>
    <row r="223" spans="1:24" ht="21">
      <c r="A223" s="18"/>
      <c r="B223" s="31"/>
      <c r="C223" s="32"/>
      <c r="D223" s="31"/>
      <c r="E223" s="32"/>
      <c r="F223" s="31"/>
      <c r="G223" s="32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25"/>
      <c r="U223" s="25"/>
      <c r="V223" s="25"/>
      <c r="W223" s="25"/>
      <c r="X223" s="25"/>
    </row>
    <row r="224" spans="1:24" ht="21">
      <c r="A224" s="18"/>
      <c r="B224" s="31"/>
      <c r="C224" s="32"/>
      <c r="D224" s="31"/>
      <c r="E224" s="32"/>
      <c r="F224" s="31"/>
      <c r="G224" s="32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25"/>
      <c r="U224" s="25"/>
      <c r="V224" s="25"/>
      <c r="W224" s="25"/>
      <c r="X224" s="25"/>
    </row>
    <row r="225" spans="1:24" ht="21">
      <c r="A225" s="18"/>
      <c r="B225" s="31"/>
      <c r="C225" s="32"/>
      <c r="D225" s="31"/>
      <c r="E225" s="32"/>
      <c r="F225" s="31"/>
      <c r="G225" s="32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25"/>
      <c r="U225" s="25"/>
      <c r="V225" s="25"/>
      <c r="W225" s="25"/>
      <c r="X225" s="25"/>
    </row>
    <row r="226" spans="1:24" ht="21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ht="21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2:24" ht="2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ht="21">
      <c r="A229" s="25" t="s">
        <v>182</v>
      </c>
      <c r="D229" s="26"/>
      <c r="E229" s="27"/>
      <c r="F229" s="30"/>
      <c r="G229" s="30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ht="21">
      <c r="A230" s="28"/>
      <c r="D230" s="29" t="s">
        <v>203</v>
      </c>
      <c r="E230" s="25"/>
      <c r="F230" s="61" t="s">
        <v>183</v>
      </c>
      <c r="G230" s="61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ht="2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ht="21">
      <c r="A232" s="60" t="s">
        <v>184</v>
      </c>
      <c r="B232" s="60"/>
      <c r="C232" s="25"/>
      <c r="D232" s="26"/>
      <c r="E232" s="27"/>
      <c r="F232" s="30" t="s">
        <v>243</v>
      </c>
      <c r="G232" s="30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ht="21">
      <c r="A233" s="25"/>
      <c r="D233" s="29" t="s">
        <v>203</v>
      </c>
      <c r="E233" s="25"/>
      <c r="F233" s="61" t="s">
        <v>183</v>
      </c>
      <c r="G233" s="61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ht="21">
      <c r="A234" s="28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ht="21">
      <c r="A235" s="60" t="s">
        <v>204</v>
      </c>
      <c r="B235" s="60"/>
      <c r="C235" s="25"/>
      <c r="D235" s="26"/>
      <c r="E235" s="27"/>
      <c r="F235" s="30" t="s">
        <v>244</v>
      </c>
      <c r="G235" s="30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ht="21">
      <c r="A236" s="25"/>
      <c r="D236" s="29" t="s">
        <v>203</v>
      </c>
      <c r="E236" s="25"/>
      <c r="F236" s="61" t="s">
        <v>183</v>
      </c>
      <c r="G236" s="61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ht="2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ht="21">
      <c r="A238" s="60" t="s">
        <v>185</v>
      </c>
      <c r="B238" s="60"/>
      <c r="C238" s="25"/>
      <c r="D238" s="26"/>
      <c r="E238" s="27"/>
      <c r="F238" s="30" t="s">
        <v>245</v>
      </c>
      <c r="G238" s="30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ht="21">
      <c r="A239" s="25"/>
      <c r="D239" s="29" t="s">
        <v>203</v>
      </c>
      <c r="E239" s="25"/>
      <c r="F239" s="61" t="s">
        <v>183</v>
      </c>
      <c r="G239" s="61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ht="2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ht="21">
      <c r="A241" s="28"/>
      <c r="B241" s="25"/>
      <c r="C241" s="2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ht="2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</sheetData>
  <sheetProtection/>
  <mergeCells count="237">
    <mergeCell ref="F239:G239"/>
    <mergeCell ref="F230:G230"/>
    <mergeCell ref="H221:S221"/>
    <mergeCell ref="H222:S222"/>
    <mergeCell ref="F223:G223"/>
    <mergeCell ref="F224:G224"/>
    <mergeCell ref="F225:G225"/>
    <mergeCell ref="H223:S223"/>
    <mergeCell ref="H224:S224"/>
    <mergeCell ref="H225:S225"/>
    <mergeCell ref="D220:E220"/>
    <mergeCell ref="D221:E221"/>
    <mergeCell ref="B124:Q124"/>
    <mergeCell ref="B125:Q125"/>
    <mergeCell ref="F220:G220"/>
    <mergeCell ref="B220:C220"/>
    <mergeCell ref="D142:H144"/>
    <mergeCell ref="A218:X218"/>
    <mergeCell ref="R124:U124"/>
    <mergeCell ref="R125:U125"/>
    <mergeCell ref="F233:G233"/>
    <mergeCell ref="F236:G236"/>
    <mergeCell ref="B225:C225"/>
    <mergeCell ref="B223:C223"/>
    <mergeCell ref="B224:C224"/>
    <mergeCell ref="D223:E223"/>
    <mergeCell ref="D224:E224"/>
    <mergeCell ref="D225:E225"/>
    <mergeCell ref="A235:B235"/>
    <mergeCell ref="B122:Q122"/>
    <mergeCell ref="B123:Q123"/>
    <mergeCell ref="A142:A145"/>
    <mergeCell ref="B142:B145"/>
    <mergeCell ref="C142:C145"/>
    <mergeCell ref="A140:S140"/>
    <mergeCell ref="R126:U126"/>
    <mergeCell ref="R134:U134"/>
    <mergeCell ref="R131:U131"/>
    <mergeCell ref="R132:U132"/>
    <mergeCell ref="B118:Q118"/>
    <mergeCell ref="B119:Q119"/>
    <mergeCell ref="B120:Q120"/>
    <mergeCell ref="B121:Q121"/>
    <mergeCell ref="B63:Q63"/>
    <mergeCell ref="B64:Q64"/>
    <mergeCell ref="B78:Q78"/>
    <mergeCell ref="B79:Q79"/>
    <mergeCell ref="B80:Q80"/>
    <mergeCell ref="B81:Q81"/>
    <mergeCell ref="B62:Q62"/>
    <mergeCell ref="R62:U62"/>
    <mergeCell ref="R63:U63"/>
    <mergeCell ref="R64:U64"/>
    <mergeCell ref="A56:S56"/>
    <mergeCell ref="A61:X61"/>
    <mergeCell ref="A57:S57"/>
    <mergeCell ref="A58:S58"/>
    <mergeCell ref="A60:S60"/>
    <mergeCell ref="A51:S51"/>
    <mergeCell ref="A53:S53"/>
    <mergeCell ref="A55:S55"/>
    <mergeCell ref="A54:S54"/>
    <mergeCell ref="A47:S47"/>
    <mergeCell ref="A48:S48"/>
    <mergeCell ref="A49:S49"/>
    <mergeCell ref="A50:S50"/>
    <mergeCell ref="A42:S42"/>
    <mergeCell ref="A43:S43"/>
    <mergeCell ref="A44:S44"/>
    <mergeCell ref="A45:S45"/>
    <mergeCell ref="A37:S37"/>
    <mergeCell ref="A38:S38"/>
    <mergeCell ref="A39:S39"/>
    <mergeCell ref="A41:S41"/>
    <mergeCell ref="R67:U67"/>
    <mergeCell ref="B67:Q67"/>
    <mergeCell ref="H27:J27"/>
    <mergeCell ref="H32:J32"/>
    <mergeCell ref="A27:G27"/>
    <mergeCell ref="A28:G28"/>
    <mergeCell ref="R65:U65"/>
    <mergeCell ref="B65:Q65"/>
    <mergeCell ref="A35:S35"/>
    <mergeCell ref="A36:S36"/>
    <mergeCell ref="R68:U68"/>
    <mergeCell ref="G11:S11"/>
    <mergeCell ref="R66:U66"/>
    <mergeCell ref="B66:Q66"/>
    <mergeCell ref="A30:G30"/>
    <mergeCell ref="A31:G31"/>
    <mergeCell ref="A20:X20"/>
    <mergeCell ref="H23:J23"/>
    <mergeCell ref="A18:T19"/>
    <mergeCell ref="H24:J24"/>
    <mergeCell ref="R74:U74"/>
    <mergeCell ref="R75:U75"/>
    <mergeCell ref="R76:U76"/>
    <mergeCell ref="R69:U69"/>
    <mergeCell ref="R70:U70"/>
    <mergeCell ref="R71:U71"/>
    <mergeCell ref="R72:U72"/>
    <mergeCell ref="R77:U77"/>
    <mergeCell ref="B70:Q70"/>
    <mergeCell ref="B71:Q71"/>
    <mergeCell ref="B72:Q72"/>
    <mergeCell ref="B73:Q73"/>
    <mergeCell ref="B74:Q74"/>
    <mergeCell ref="B75:Q75"/>
    <mergeCell ref="B76:Q76"/>
    <mergeCell ref="B77:Q77"/>
    <mergeCell ref="R73:U73"/>
    <mergeCell ref="B82:Q82"/>
    <mergeCell ref="B83:Q83"/>
    <mergeCell ref="R95:U95"/>
    <mergeCell ref="R96:U96"/>
    <mergeCell ref="R91:U91"/>
    <mergeCell ref="R92:U92"/>
    <mergeCell ref="R93:U93"/>
    <mergeCell ref="R94:U94"/>
    <mergeCell ref="R85:U85"/>
    <mergeCell ref="R86:U86"/>
    <mergeCell ref="B89:Q89"/>
    <mergeCell ref="B96:Q96"/>
    <mergeCell ref="R90:U90"/>
    <mergeCell ref="R88:U88"/>
    <mergeCell ref="B94:Q94"/>
    <mergeCell ref="B95:Q95"/>
    <mergeCell ref="B90:Q90"/>
    <mergeCell ref="B91:Q91"/>
    <mergeCell ref="B88:Q88"/>
    <mergeCell ref="R99:U99"/>
    <mergeCell ref="R97:U97"/>
    <mergeCell ref="R98:U98"/>
    <mergeCell ref="B101:Q101"/>
    <mergeCell ref="B97:Q97"/>
    <mergeCell ref="R100:U100"/>
    <mergeCell ref="R101:U101"/>
    <mergeCell ref="B98:Q98"/>
    <mergeCell ref="B100:Q100"/>
    <mergeCell ref="B134:Q134"/>
    <mergeCell ref="R127:U127"/>
    <mergeCell ref="R128:U128"/>
    <mergeCell ref="R129:U129"/>
    <mergeCell ref="R130:U130"/>
    <mergeCell ref="B130:Q130"/>
    <mergeCell ref="B131:Q131"/>
    <mergeCell ref="B132:Q132"/>
    <mergeCell ref="B133:Q133"/>
    <mergeCell ref="R133:U133"/>
    <mergeCell ref="R82:U82"/>
    <mergeCell ref="R83:U83"/>
    <mergeCell ref="R84:U84"/>
    <mergeCell ref="R89:U89"/>
    <mergeCell ref="R87:U87"/>
    <mergeCell ref="R78:U78"/>
    <mergeCell ref="R79:U79"/>
    <mergeCell ref="R80:U80"/>
    <mergeCell ref="R81:U81"/>
    <mergeCell ref="R106:U106"/>
    <mergeCell ref="R107:U107"/>
    <mergeCell ref="R108:U108"/>
    <mergeCell ref="R102:U102"/>
    <mergeCell ref="R103:U103"/>
    <mergeCell ref="R121:U121"/>
    <mergeCell ref="R109:U109"/>
    <mergeCell ref="R122:U122"/>
    <mergeCell ref="R123:U123"/>
    <mergeCell ref="R117:U117"/>
    <mergeCell ref="R118:U118"/>
    <mergeCell ref="R119:U119"/>
    <mergeCell ref="R120:U120"/>
    <mergeCell ref="F222:G222"/>
    <mergeCell ref="H220:S220"/>
    <mergeCell ref="B112:Q112"/>
    <mergeCell ref="B113:Q113"/>
    <mergeCell ref="B114:Q114"/>
    <mergeCell ref="B115:Q115"/>
    <mergeCell ref="B126:Q126"/>
    <mergeCell ref="B127:Q127"/>
    <mergeCell ref="B128:Q128"/>
    <mergeCell ref="B129:Q129"/>
    <mergeCell ref="H16:U16"/>
    <mergeCell ref="R116:U116"/>
    <mergeCell ref="R112:U112"/>
    <mergeCell ref="R113:U113"/>
    <mergeCell ref="R114:U114"/>
    <mergeCell ref="R115:U115"/>
    <mergeCell ref="R104:U104"/>
    <mergeCell ref="R105:U105"/>
    <mergeCell ref="R110:U110"/>
    <mergeCell ref="R111:U111"/>
    <mergeCell ref="B117:Q117"/>
    <mergeCell ref="B108:Q108"/>
    <mergeCell ref="B109:Q109"/>
    <mergeCell ref="B110:Q110"/>
    <mergeCell ref="B111:Q111"/>
    <mergeCell ref="B116:Q116"/>
    <mergeCell ref="G13:U13"/>
    <mergeCell ref="B68:Q68"/>
    <mergeCell ref="B69:Q69"/>
    <mergeCell ref="B99:Q99"/>
    <mergeCell ref="B92:Q92"/>
    <mergeCell ref="B93:Q93"/>
    <mergeCell ref="B84:Q84"/>
    <mergeCell ref="B85:Q85"/>
    <mergeCell ref="B86:Q86"/>
    <mergeCell ref="B87:Q87"/>
    <mergeCell ref="A26:G26"/>
    <mergeCell ref="B105:Q105"/>
    <mergeCell ref="B102:Q102"/>
    <mergeCell ref="B103:Q103"/>
    <mergeCell ref="B104:Q104"/>
    <mergeCell ref="G3:S3"/>
    <mergeCell ref="G4:U4"/>
    <mergeCell ref="G5:U9"/>
    <mergeCell ref="G15:U15"/>
    <mergeCell ref="G14:U14"/>
    <mergeCell ref="D222:E222"/>
    <mergeCell ref="G12:U12"/>
    <mergeCell ref="V41:AO42"/>
    <mergeCell ref="D22:E22"/>
    <mergeCell ref="A137:T137"/>
    <mergeCell ref="A34:S34"/>
    <mergeCell ref="B106:Q106"/>
    <mergeCell ref="B107:Q107"/>
    <mergeCell ref="A24:G24"/>
    <mergeCell ref="A25:G25"/>
    <mergeCell ref="F221:G221"/>
    <mergeCell ref="A29:G29"/>
    <mergeCell ref="B221:C221"/>
    <mergeCell ref="F238:G238"/>
    <mergeCell ref="F229:G229"/>
    <mergeCell ref="F232:G232"/>
    <mergeCell ref="F235:G235"/>
    <mergeCell ref="A238:B238"/>
    <mergeCell ref="A232:B232"/>
    <mergeCell ref="B222:C222"/>
  </mergeCells>
  <printOptions/>
  <pageMargins left="0.76" right="0" top="0.3937007874015748" bottom="0.3937007874015748" header="0.5118110236220472" footer="0.5118110236220472"/>
  <pageSetup fitToHeight="6" horizontalDpi="600" verticalDpi="600" orientation="landscape" paperSize="9" scale="41" r:id="rId1"/>
  <rowBreaks count="2" manualBreakCount="2">
    <brk id="51" max="19" man="1"/>
    <brk id="1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Эмма</cp:lastModifiedBy>
  <cp:lastPrinted>2013-02-08T04:51:32Z</cp:lastPrinted>
  <dcterms:created xsi:type="dcterms:W3CDTF">1996-10-08T23:32:33Z</dcterms:created>
  <dcterms:modified xsi:type="dcterms:W3CDTF">2013-02-08T07:44:58Z</dcterms:modified>
  <cp:category/>
  <cp:version/>
  <cp:contentType/>
  <cp:contentStatus/>
</cp:coreProperties>
</file>